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filterPrivacy="1" codeName="ThisWorkbook" defaultThemeVersion="124226"/>
  <xr:revisionPtr revIDLastSave="0" documentId="13_ncr:1_{4427FB93-8688-4F19-A44A-3DEA59C56EC4}" xr6:coauthVersionLast="47" xr6:coauthVersionMax="47" xr10:uidLastSave="{00000000-0000-0000-0000-000000000000}"/>
  <workbookProtection workbookAlgorithmName="SHA-512" workbookHashValue="ADpqGheQLth5r5+d2pQ8BgQns6bsy99SLyZIx8chxGxNZhjJ6tuCQYoGBZc5LnkXBUZ7ke7m0T4OeY0MWBtBqw==" workbookSaltValue="UAJSE0dOM5BxhaoXxdshBg==" workbookSpinCount="100000" lockStructure="1"/>
  <bookViews>
    <workbookView xWindow="-110" yWindow="-110" windowWidth="19420" windowHeight="10420" tabRatio="860" firstSheet="7" activeTab="12" xr2:uid="{00000000-000D-0000-FFFF-FFFF00000000}"/>
  </bookViews>
  <sheets>
    <sheet name="共通入力シート" sheetId="86" r:id="rId1"/>
    <sheet name="(表紙 )" sheetId="88" r:id="rId2"/>
    <sheet name="様式1-1（ミッション・ビジョン等）" sheetId="69" r:id="rId3"/>
    <sheet name="様式1-2（事業計画の概要）" sheetId="65" r:id="rId4"/>
    <sheet name="様式1-2（調査票その1）" sheetId="85" r:id="rId5"/>
    <sheet name="様式1-2（調査票その2）" sheetId="83" r:id="rId6"/>
    <sheet name="様式1-3（積算内訳）" sheetId="82" r:id="rId7"/>
    <sheet name="様式1-4（事業一覧）" sheetId="94" r:id="rId8"/>
    <sheet name="様式1-4-①（個表）" sheetId="70" r:id="rId9"/>
    <sheet name="様式1-4-②（バリアフリー・多言語）" sheetId="91" r:id="rId10"/>
    <sheet name="様式1-5_1（基本情報）" sheetId="63" r:id="rId11"/>
    <sheet name="様式1-5_2（略歴）" sheetId="92" r:id="rId12"/>
    <sheet name="1-5_3（基本情報）" sheetId="90" r:id="rId13"/>
  </sheets>
  <definedNames>
    <definedName name="_xlnm._FilterDatabase" localSheetId="0" hidden="1">共通入力シート!$A$20:$B$23</definedName>
    <definedName name="_xlnm.Print_Area" localSheetId="1">'(表紙 )'!$A$1:$O$41</definedName>
    <definedName name="_xlnm.Print_Area" localSheetId="12">'1-5_3（基本情報）'!$A$1:$P$224</definedName>
    <definedName name="_xlnm.Print_Area" localSheetId="0">共通入力シート!$A$1:$C$23</definedName>
    <definedName name="_xlnm.Print_Area" localSheetId="2">'様式1-1（ミッション・ビジョン等）'!$A$1:$U$143</definedName>
    <definedName name="_xlnm.Print_Area" localSheetId="3">'様式1-2（事業計画の概要）'!$A$1:$U$178</definedName>
    <definedName name="_xlnm.Print_Area" localSheetId="4">'様式1-2（調査票その1）'!$A$1:$U$50</definedName>
    <definedName name="_xlnm.Print_Area" localSheetId="5">'様式1-2（調査票その2）'!$A$1:$U$49</definedName>
    <definedName name="_xlnm.Print_Area" localSheetId="6">'様式1-3（積算内訳）'!$A$1:$I$38</definedName>
    <definedName name="_xlnm.Print_Area" localSheetId="8">'様式1-4-①（個表）'!$A$1:$P$4360</definedName>
    <definedName name="_xlnm.Print_Area" localSheetId="9">'様式1-4-②（バリアフリー・多言語）'!$A$1:$J$60</definedName>
    <definedName name="_xlnm.Print_Area" localSheetId="10">'様式1-5_1（基本情報）'!$A$1:$P$253</definedName>
    <definedName name="_xlnm.Print_Area" localSheetId="11">'様式1-5_2（略歴）'!$A$1:$AC$68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6" i="90" l="1"/>
  <c r="G56" i="90"/>
  <c r="F56" i="90"/>
  <c r="H49" i="90"/>
  <c r="G49" i="90"/>
  <c r="F49" i="90"/>
  <c r="H42" i="90"/>
  <c r="G42" i="90"/>
  <c r="F42" i="90"/>
  <c r="F48" i="90" s="1"/>
  <c r="N156" i="90"/>
  <c r="L156" i="90"/>
  <c r="K156" i="90"/>
  <c r="J156" i="90"/>
  <c r="H156" i="90"/>
  <c r="O156" i="90"/>
  <c r="O147" i="90"/>
  <c r="N147" i="90"/>
  <c r="L147" i="90"/>
  <c r="J147" i="90"/>
  <c r="H147" i="90"/>
  <c r="O146" i="90"/>
  <c r="N146" i="90"/>
  <c r="L146" i="90"/>
  <c r="J146" i="90"/>
  <c r="H146" i="90"/>
  <c r="H131" i="90"/>
  <c r="H139" i="90"/>
  <c r="K146" i="90"/>
  <c r="E19" i="82"/>
  <c r="E17" i="82"/>
  <c r="E16" i="82"/>
  <c r="E15" i="82"/>
  <c r="E11" i="82"/>
  <c r="E10" i="82"/>
  <c r="E9" i="82"/>
  <c r="E8" i="82"/>
  <c r="E7" i="82"/>
  <c r="E6" i="82"/>
  <c r="N46" i="94"/>
  <c r="D46" i="94"/>
  <c r="C46" i="94"/>
  <c r="N45" i="94"/>
  <c r="D45" i="94"/>
  <c r="C45" i="94"/>
  <c r="N44" i="94"/>
  <c r="D44" i="94"/>
  <c r="C44" i="94"/>
  <c r="N43" i="94"/>
  <c r="D43" i="94"/>
  <c r="C43" i="94"/>
  <c r="N42" i="94"/>
  <c r="D42" i="94"/>
  <c r="C42" i="94"/>
  <c r="N41" i="94"/>
  <c r="D41" i="94"/>
  <c r="C41" i="94"/>
  <c r="N40" i="94"/>
  <c r="D40" i="94"/>
  <c r="C40" i="94"/>
  <c r="N39" i="94"/>
  <c r="D39" i="94"/>
  <c r="C39" i="94"/>
  <c r="N38" i="94"/>
  <c r="D38" i="94"/>
  <c r="C38" i="94"/>
  <c r="N37" i="94"/>
  <c r="D37" i="94"/>
  <c r="C37" i="94"/>
  <c r="N36" i="94"/>
  <c r="D36" i="94"/>
  <c r="C36" i="94"/>
  <c r="N35" i="94"/>
  <c r="D35" i="94"/>
  <c r="C35" i="94"/>
  <c r="N34" i="94"/>
  <c r="D34" i="94"/>
  <c r="C34" i="94"/>
  <c r="N33" i="94"/>
  <c r="D33" i="94"/>
  <c r="C33" i="94"/>
  <c r="N32" i="94"/>
  <c r="D32" i="94"/>
  <c r="C32" i="94"/>
  <c r="N31" i="94"/>
  <c r="D31" i="94"/>
  <c r="C31" i="94"/>
  <c r="N30" i="94"/>
  <c r="D30" i="94"/>
  <c r="C30" i="94"/>
  <c r="N29" i="94"/>
  <c r="D29" i="94"/>
  <c r="C29" i="94"/>
  <c r="N28" i="94"/>
  <c r="D28" i="94"/>
  <c r="C28" i="94"/>
  <c r="N27" i="94"/>
  <c r="D27" i="94"/>
  <c r="C27" i="94"/>
  <c r="N26" i="94"/>
  <c r="D26" i="94"/>
  <c r="C26" i="94"/>
  <c r="N25" i="94"/>
  <c r="D25" i="94"/>
  <c r="C25" i="94"/>
  <c r="N24" i="94"/>
  <c r="D24" i="94"/>
  <c r="C24" i="94"/>
  <c r="N23" i="94"/>
  <c r="D23" i="94"/>
  <c r="C23" i="94"/>
  <c r="N22" i="94"/>
  <c r="D22" i="94"/>
  <c r="C22" i="94"/>
  <c r="N21" i="94"/>
  <c r="D21" i="94"/>
  <c r="C21" i="94"/>
  <c r="N20" i="94"/>
  <c r="D20" i="94"/>
  <c r="C20" i="94"/>
  <c r="N19" i="94"/>
  <c r="D19" i="94"/>
  <c r="C19" i="94"/>
  <c r="N18" i="94"/>
  <c r="D18" i="94"/>
  <c r="C18" i="94"/>
  <c r="N17" i="94"/>
  <c r="D17" i="94"/>
  <c r="C17" i="94"/>
  <c r="N16" i="94"/>
  <c r="D16" i="94"/>
  <c r="C16" i="94"/>
  <c r="N15" i="94"/>
  <c r="D15" i="94"/>
  <c r="C15" i="94"/>
  <c r="N14" i="94"/>
  <c r="D14" i="94"/>
  <c r="C14" i="94"/>
  <c r="N13" i="94"/>
  <c r="D13" i="94"/>
  <c r="C13" i="94"/>
  <c r="N12" i="94"/>
  <c r="D12" i="94"/>
  <c r="C12" i="94"/>
  <c r="N11" i="94"/>
  <c r="D11" i="94"/>
  <c r="C11" i="94"/>
  <c r="N10" i="94"/>
  <c r="D10" i="94"/>
  <c r="C10" i="94"/>
  <c r="N9" i="94"/>
  <c r="D9" i="94"/>
  <c r="C9" i="94"/>
  <c r="N8" i="94"/>
  <c r="D8" i="94"/>
  <c r="C8" i="94"/>
  <c r="N7" i="94"/>
  <c r="D7" i="94"/>
  <c r="C7" i="94"/>
  <c r="H4359" i="70"/>
  <c r="D4359" i="70"/>
  <c r="G4356" i="70"/>
  <c r="O4355" i="70"/>
  <c r="G4345" i="70"/>
  <c r="O4343" i="70"/>
  <c r="G4339" i="70"/>
  <c r="G4333" i="70"/>
  <c r="G4326" i="70"/>
  <c r="O4325" i="70"/>
  <c r="O4354" i="70" s="1"/>
  <c r="G4320" i="70"/>
  <c r="O4311" i="70"/>
  <c r="G4311" i="70"/>
  <c r="Q4261" i="70"/>
  <c r="Q4259" i="70"/>
  <c r="L4259" i="70"/>
  <c r="Q4257" i="70"/>
  <c r="Q4256" i="70"/>
  <c r="H4253" i="70"/>
  <c r="H4250" i="70"/>
  <c r="D4250" i="70"/>
  <c r="G4247" i="70"/>
  <c r="O4246" i="70"/>
  <c r="G4236" i="70"/>
  <c r="O4234" i="70"/>
  <c r="G4230" i="70"/>
  <c r="G4224" i="70"/>
  <c r="G4217" i="70"/>
  <c r="O4216" i="70"/>
  <c r="G4211" i="70"/>
  <c r="O4202" i="70"/>
  <c r="G4202" i="70"/>
  <c r="Q4152" i="70"/>
  <c r="Q4150" i="70"/>
  <c r="L4150" i="70"/>
  <c r="Q4148" i="70"/>
  <c r="Q4147" i="70"/>
  <c r="H4144" i="70"/>
  <c r="H4141" i="70"/>
  <c r="D4141" i="70"/>
  <c r="G4138" i="70"/>
  <c r="O4137" i="70"/>
  <c r="G4127" i="70"/>
  <c r="O4125" i="70"/>
  <c r="G4121" i="70"/>
  <c r="G4115" i="70"/>
  <c r="G4108" i="70"/>
  <c r="O4107" i="70"/>
  <c r="G4102" i="70"/>
  <c r="O4093" i="70"/>
  <c r="G4093" i="70"/>
  <c r="Q4043" i="70"/>
  <c r="Q4041" i="70"/>
  <c r="L4041" i="70"/>
  <c r="Q4039" i="70"/>
  <c r="Q4038" i="70"/>
  <c r="H4035" i="70"/>
  <c r="H4032" i="70"/>
  <c r="D4032" i="70"/>
  <c r="G4029" i="70"/>
  <c r="O4028" i="70"/>
  <c r="G4018" i="70"/>
  <c r="O4016" i="70"/>
  <c r="G4012" i="70"/>
  <c r="G4006" i="70"/>
  <c r="G3999" i="70"/>
  <c r="O3998" i="70"/>
  <c r="G3993" i="70"/>
  <c r="O3984" i="70"/>
  <c r="G3984" i="70"/>
  <c r="Q3934" i="70"/>
  <c r="Q3932" i="70"/>
  <c r="L3932" i="70"/>
  <c r="Q3930" i="70"/>
  <c r="Q3929" i="70"/>
  <c r="H3926" i="70"/>
  <c r="H3923" i="70"/>
  <c r="D3923" i="70"/>
  <c r="G3920" i="70"/>
  <c r="O3919" i="70"/>
  <c r="G3909" i="70"/>
  <c r="O3907" i="70"/>
  <c r="G3903" i="70"/>
  <c r="G3897" i="70"/>
  <c r="G3890" i="70"/>
  <c r="O3889" i="70"/>
  <c r="G3884" i="70"/>
  <c r="O3875" i="70"/>
  <c r="G3875" i="70"/>
  <c r="Q3825" i="70"/>
  <c r="Q3823" i="70"/>
  <c r="L3823" i="70"/>
  <c r="Q3821" i="70"/>
  <c r="Q3820" i="70"/>
  <c r="H3817" i="70"/>
  <c r="H3814" i="70"/>
  <c r="D3814" i="70"/>
  <c r="G3811" i="70"/>
  <c r="O3810" i="70"/>
  <c r="G3800" i="70"/>
  <c r="O3798" i="70"/>
  <c r="G3794" i="70"/>
  <c r="G3788" i="70"/>
  <c r="G3781" i="70"/>
  <c r="O3780" i="70"/>
  <c r="G3775" i="70"/>
  <c r="O3766" i="70"/>
  <c r="G3766" i="70"/>
  <c r="Q3716" i="70"/>
  <c r="Q3714" i="70"/>
  <c r="L3714" i="70"/>
  <c r="Q3712" i="70"/>
  <c r="Q3711" i="70"/>
  <c r="H3708" i="70"/>
  <c r="H3705" i="70"/>
  <c r="D3705" i="70"/>
  <c r="G3702" i="70"/>
  <c r="O3701" i="70"/>
  <c r="G3691" i="70"/>
  <c r="O3689" i="70"/>
  <c r="G3685" i="70"/>
  <c r="G3679" i="70"/>
  <c r="G3672" i="70"/>
  <c r="O3671" i="70"/>
  <c r="G3666" i="70"/>
  <c r="O3657" i="70"/>
  <c r="G3657" i="70"/>
  <c r="Q3607" i="70"/>
  <c r="Q3605" i="70"/>
  <c r="L3605" i="70"/>
  <c r="Q3603" i="70"/>
  <c r="Q3602" i="70"/>
  <c r="H3599" i="70"/>
  <c r="H3596" i="70"/>
  <c r="D3596" i="70"/>
  <c r="G3593" i="70"/>
  <c r="O3592" i="70"/>
  <c r="G3582" i="70"/>
  <c r="O3580" i="70"/>
  <c r="G3576" i="70"/>
  <c r="G3570" i="70"/>
  <c r="G3563" i="70"/>
  <c r="O3562" i="70"/>
  <c r="G3557" i="70"/>
  <c r="O3548" i="70"/>
  <c r="G3548" i="70"/>
  <c r="Q3498" i="70"/>
  <c r="Q3496" i="70"/>
  <c r="L3496" i="70"/>
  <c r="Q3494" i="70"/>
  <c r="Q3493" i="70"/>
  <c r="H3490" i="70"/>
  <c r="H3487" i="70"/>
  <c r="D3487" i="70"/>
  <c r="G3484" i="70"/>
  <c r="O3483" i="70"/>
  <c r="G3473" i="70"/>
  <c r="O3471" i="70"/>
  <c r="G3467" i="70"/>
  <c r="G3461" i="70"/>
  <c r="G3454" i="70"/>
  <c r="O3453" i="70"/>
  <c r="G3448" i="70"/>
  <c r="O3439" i="70"/>
  <c r="G3439" i="70"/>
  <c r="Q3389" i="70"/>
  <c r="Q3387" i="70"/>
  <c r="L3387" i="70"/>
  <c r="Q3385" i="70"/>
  <c r="Q3384" i="70"/>
  <c r="H3381" i="70"/>
  <c r="H3378" i="70"/>
  <c r="D3378" i="70"/>
  <c r="G3375" i="70"/>
  <c r="O3374" i="70"/>
  <c r="G3364" i="70"/>
  <c r="O3362" i="70"/>
  <c r="G3358" i="70"/>
  <c r="G3352" i="70"/>
  <c r="G3345" i="70"/>
  <c r="O3344" i="70"/>
  <c r="G3339" i="70"/>
  <c r="O3330" i="70"/>
  <c r="G3330" i="70"/>
  <c r="Q3280" i="70"/>
  <c r="Q3278" i="70"/>
  <c r="L3278" i="70"/>
  <c r="Q3276" i="70"/>
  <c r="Q3275" i="70"/>
  <c r="H3272" i="70"/>
  <c r="H3269" i="70"/>
  <c r="D3269" i="70"/>
  <c r="G3266" i="70"/>
  <c r="O3265" i="70"/>
  <c r="G3255" i="70"/>
  <c r="O3253" i="70"/>
  <c r="G3249" i="70"/>
  <c r="G3243" i="70"/>
  <c r="G3236" i="70"/>
  <c r="O3235" i="70"/>
  <c r="G3230" i="70"/>
  <c r="O3221" i="70"/>
  <c r="G3221" i="70"/>
  <c r="Q3171" i="70"/>
  <c r="Q3169" i="70"/>
  <c r="L3169" i="70"/>
  <c r="Q3167" i="70"/>
  <c r="Q3166" i="70"/>
  <c r="H3163" i="70"/>
  <c r="H3160" i="70"/>
  <c r="D3160" i="70"/>
  <c r="G3157" i="70"/>
  <c r="O3156" i="70"/>
  <c r="G3146" i="70"/>
  <c r="O3144" i="70"/>
  <c r="G3140" i="70"/>
  <c r="G3134" i="70"/>
  <c r="G3127" i="70"/>
  <c r="O3126" i="70"/>
  <c r="G3121" i="70"/>
  <c r="O3112" i="70"/>
  <c r="G3112" i="70"/>
  <c r="Q3062" i="70"/>
  <c r="Q3060" i="70"/>
  <c r="L3060" i="70"/>
  <c r="Q3058" i="70"/>
  <c r="Q3057" i="70"/>
  <c r="H3054" i="70"/>
  <c r="H3051" i="70"/>
  <c r="D3051" i="70"/>
  <c r="G3048" i="70"/>
  <c r="O3047" i="70"/>
  <c r="G3037" i="70"/>
  <c r="O3035" i="70"/>
  <c r="G3031" i="70"/>
  <c r="G3025" i="70"/>
  <c r="G3018" i="70"/>
  <c r="O3017" i="70"/>
  <c r="G3012" i="70"/>
  <c r="O3003" i="70"/>
  <c r="G3003" i="70"/>
  <c r="Q2953" i="70"/>
  <c r="Q2951" i="70"/>
  <c r="L2951" i="70"/>
  <c r="Q2949" i="70"/>
  <c r="Q2948" i="70"/>
  <c r="H2945" i="70"/>
  <c r="H2942" i="70"/>
  <c r="D2942" i="70"/>
  <c r="G2939" i="70"/>
  <c r="O2938" i="70"/>
  <c r="G2928" i="70"/>
  <c r="O2926" i="70"/>
  <c r="G2922" i="70"/>
  <c r="G2916" i="70"/>
  <c r="G2909" i="70"/>
  <c r="O2908" i="70"/>
  <c r="G2903" i="70"/>
  <c r="O2894" i="70"/>
  <c r="G2894" i="70"/>
  <c r="Q2844" i="70"/>
  <c r="Q2842" i="70"/>
  <c r="L2842" i="70"/>
  <c r="Q2840" i="70"/>
  <c r="Q2839" i="70"/>
  <c r="H2836" i="70"/>
  <c r="H2833" i="70"/>
  <c r="D2833" i="70"/>
  <c r="G2830" i="70"/>
  <c r="O2829" i="70"/>
  <c r="G2819" i="70"/>
  <c r="O2817" i="70"/>
  <c r="G2813" i="70"/>
  <c r="G2807" i="70"/>
  <c r="G2800" i="70"/>
  <c r="O2799" i="70"/>
  <c r="G2794" i="70"/>
  <c r="O2785" i="70"/>
  <c r="G2785" i="70"/>
  <c r="Q2735" i="70"/>
  <c r="Q2733" i="70"/>
  <c r="L2733" i="70"/>
  <c r="Q2731" i="70"/>
  <c r="Q2730" i="70"/>
  <c r="H2727" i="70"/>
  <c r="H2724" i="70"/>
  <c r="D2724" i="70"/>
  <c r="G2721" i="70"/>
  <c r="O2720" i="70"/>
  <c r="G2710" i="70"/>
  <c r="O2708" i="70"/>
  <c r="G2704" i="70"/>
  <c r="G2698" i="70"/>
  <c r="G2691" i="70"/>
  <c r="O2690" i="70"/>
  <c r="G2685" i="70"/>
  <c r="O2676" i="70"/>
  <c r="G2676" i="70"/>
  <c r="Q2626" i="70"/>
  <c r="Q2624" i="70"/>
  <c r="L2624" i="70"/>
  <c r="Q2622" i="70"/>
  <c r="Q2621" i="70"/>
  <c r="H2618" i="70"/>
  <c r="H2615" i="70"/>
  <c r="D2615" i="70"/>
  <c r="G2612" i="70"/>
  <c r="O2611" i="70"/>
  <c r="G2601" i="70"/>
  <c r="O2599" i="70"/>
  <c r="G2595" i="70"/>
  <c r="G2589" i="70"/>
  <c r="G2582" i="70"/>
  <c r="O2581" i="70"/>
  <c r="G2576" i="70"/>
  <c r="O2567" i="70"/>
  <c r="G2567" i="70"/>
  <c r="Q2517" i="70"/>
  <c r="Q2515" i="70"/>
  <c r="L2515" i="70"/>
  <c r="Q2513" i="70"/>
  <c r="Q2512" i="70"/>
  <c r="H2509" i="70"/>
  <c r="H2506" i="70"/>
  <c r="D2506" i="70"/>
  <c r="G2503" i="70"/>
  <c r="O2502" i="70"/>
  <c r="G2492" i="70"/>
  <c r="O2490" i="70"/>
  <c r="G2486" i="70"/>
  <c r="G2480" i="70"/>
  <c r="G2473" i="70"/>
  <c r="O2472" i="70"/>
  <c r="G2467" i="70"/>
  <c r="O2458" i="70"/>
  <c r="G2458" i="70"/>
  <c r="Q2408" i="70"/>
  <c r="Q2406" i="70"/>
  <c r="L2406" i="70"/>
  <c r="Q2404" i="70"/>
  <c r="Q2403" i="70"/>
  <c r="H2400" i="70"/>
  <c r="H2397" i="70"/>
  <c r="D2397" i="70"/>
  <c r="G2394" i="70"/>
  <c r="O2393" i="70"/>
  <c r="G2383" i="70"/>
  <c r="O2381" i="70"/>
  <c r="G2377" i="70"/>
  <c r="G2371" i="70"/>
  <c r="G2364" i="70"/>
  <c r="O2363" i="70"/>
  <c r="G2358" i="70"/>
  <c r="O2349" i="70"/>
  <c r="G2349" i="70"/>
  <c r="Q2299" i="70"/>
  <c r="Q2297" i="70"/>
  <c r="L2297" i="70"/>
  <c r="Q2295" i="70"/>
  <c r="Q2294" i="70"/>
  <c r="H2291" i="70"/>
  <c r="H2288" i="70"/>
  <c r="D2288" i="70"/>
  <c r="G2285" i="70"/>
  <c r="O2284" i="70"/>
  <c r="G2274" i="70"/>
  <c r="O2272" i="70"/>
  <c r="G2268" i="70"/>
  <c r="G2262" i="70"/>
  <c r="G2255" i="70"/>
  <c r="O2254" i="70"/>
  <c r="G2249" i="70"/>
  <c r="O2240" i="70"/>
  <c r="G2240" i="70"/>
  <c r="Q2190" i="70"/>
  <c r="Q2188" i="70"/>
  <c r="L2188" i="70"/>
  <c r="Q2186" i="70"/>
  <c r="Q2185" i="70"/>
  <c r="H2182" i="70"/>
  <c r="H2179" i="70"/>
  <c r="D2179" i="70"/>
  <c r="G2176" i="70"/>
  <c r="O2175" i="70"/>
  <c r="G2165" i="70"/>
  <c r="O2163" i="70"/>
  <c r="G2159" i="70"/>
  <c r="G2153" i="70"/>
  <c r="G2146" i="70"/>
  <c r="O2145" i="70"/>
  <c r="G2140" i="70"/>
  <c r="O2131" i="70"/>
  <c r="G2131" i="70"/>
  <c r="Q2081" i="70"/>
  <c r="Q2079" i="70"/>
  <c r="L2079" i="70"/>
  <c r="Q2077" i="70"/>
  <c r="Q2076" i="70"/>
  <c r="H2073" i="70"/>
  <c r="H2070" i="70"/>
  <c r="D2070" i="70"/>
  <c r="G2067" i="70"/>
  <c r="O2066" i="70"/>
  <c r="G2056" i="70"/>
  <c r="O2054" i="70"/>
  <c r="G2050" i="70"/>
  <c r="G2044" i="70"/>
  <c r="G2037" i="70"/>
  <c r="O2036" i="70"/>
  <c r="G2031" i="70"/>
  <c r="O2022" i="70"/>
  <c r="G2022" i="70"/>
  <c r="Q1972" i="70"/>
  <c r="Q1970" i="70"/>
  <c r="L1970" i="70"/>
  <c r="Q1968" i="70"/>
  <c r="Q1967" i="70"/>
  <c r="H1964" i="70"/>
  <c r="H1961" i="70"/>
  <c r="D1961" i="70"/>
  <c r="G1958" i="70"/>
  <c r="O1957" i="70"/>
  <c r="G1947" i="70"/>
  <c r="O1945" i="70"/>
  <c r="G1941" i="70"/>
  <c r="G1935" i="70"/>
  <c r="G1928" i="70"/>
  <c r="O1927" i="70"/>
  <c r="G1922" i="70"/>
  <c r="O1913" i="70"/>
  <c r="G1913" i="70"/>
  <c r="Q1863" i="70"/>
  <c r="Q1861" i="70"/>
  <c r="L1861" i="70"/>
  <c r="Q1859" i="70"/>
  <c r="Q1858" i="70"/>
  <c r="H1855" i="70"/>
  <c r="H1852" i="70"/>
  <c r="D1852" i="70"/>
  <c r="G1849" i="70"/>
  <c r="O1848" i="70"/>
  <c r="G1838" i="70"/>
  <c r="O1836" i="70"/>
  <c r="G1832" i="70"/>
  <c r="G1826" i="70"/>
  <c r="G1819" i="70"/>
  <c r="O1818" i="70"/>
  <c r="G1813" i="70"/>
  <c r="O1804" i="70"/>
  <c r="G1804" i="70"/>
  <c r="Q1754" i="70"/>
  <c r="Q1752" i="70"/>
  <c r="L1752" i="70"/>
  <c r="Q1750" i="70"/>
  <c r="Q1749" i="70"/>
  <c r="H1746" i="70"/>
  <c r="H1743" i="70"/>
  <c r="D1743" i="70"/>
  <c r="G1740" i="70"/>
  <c r="O1739" i="70"/>
  <c r="G1729" i="70"/>
  <c r="O1727" i="70"/>
  <c r="G1723" i="70"/>
  <c r="G1717" i="70"/>
  <c r="G1710" i="70"/>
  <c r="O1709" i="70"/>
  <c r="G1704" i="70"/>
  <c r="O1695" i="70"/>
  <c r="G1695" i="70"/>
  <c r="Q1645" i="70"/>
  <c r="Q1643" i="70"/>
  <c r="L1643" i="70"/>
  <c r="Q1641" i="70"/>
  <c r="Q1640" i="70"/>
  <c r="H1637" i="70"/>
  <c r="H1634" i="70"/>
  <c r="D1634" i="70"/>
  <c r="G1631" i="70"/>
  <c r="O1630" i="70"/>
  <c r="G1620" i="70"/>
  <c r="O1618" i="70"/>
  <c r="G1614" i="70"/>
  <c r="G1608" i="70"/>
  <c r="G1601" i="70"/>
  <c r="O1600" i="70"/>
  <c r="G1595" i="70"/>
  <c r="O1586" i="70"/>
  <c r="G1586" i="70"/>
  <c r="Q1536" i="70"/>
  <c r="Q1534" i="70"/>
  <c r="L1534" i="70"/>
  <c r="Q1532" i="70"/>
  <c r="Q1531" i="70"/>
  <c r="H1528" i="70"/>
  <c r="H1525" i="70"/>
  <c r="D1525" i="70"/>
  <c r="G1522" i="70"/>
  <c r="O1521" i="70"/>
  <c r="G1511" i="70"/>
  <c r="O1509" i="70"/>
  <c r="G1505" i="70"/>
  <c r="G1499" i="70"/>
  <c r="G1492" i="70"/>
  <c r="O1491" i="70"/>
  <c r="G1486" i="70"/>
  <c r="O1477" i="70"/>
  <c r="G1477" i="70"/>
  <c r="Q1427" i="70"/>
  <c r="Q1425" i="70"/>
  <c r="L1425" i="70"/>
  <c r="Q1423" i="70"/>
  <c r="Q1422" i="70"/>
  <c r="H1419" i="70"/>
  <c r="H1416" i="70"/>
  <c r="D1416" i="70"/>
  <c r="G1413" i="70"/>
  <c r="O1412" i="70"/>
  <c r="G1402" i="70"/>
  <c r="O1400" i="70"/>
  <c r="G1396" i="70"/>
  <c r="G1390" i="70"/>
  <c r="G1383" i="70"/>
  <c r="O1382" i="70"/>
  <c r="G1377" i="70"/>
  <c r="O1368" i="70"/>
  <c r="G1368" i="70"/>
  <c r="Q1318" i="70"/>
  <c r="Q1316" i="70"/>
  <c r="L1316" i="70"/>
  <c r="Q1314" i="70"/>
  <c r="Q1313" i="70"/>
  <c r="H1310" i="70"/>
  <c r="H1307" i="70"/>
  <c r="D1307" i="70"/>
  <c r="G1304" i="70"/>
  <c r="O1303" i="70"/>
  <c r="G1293" i="70"/>
  <c r="O1291" i="70"/>
  <c r="G1287" i="70"/>
  <c r="G1281" i="70"/>
  <c r="G1274" i="70"/>
  <c r="O1273" i="70"/>
  <c r="G1268" i="70"/>
  <c r="O1259" i="70"/>
  <c r="G1259" i="70"/>
  <c r="Q1209" i="70"/>
  <c r="Q1207" i="70"/>
  <c r="L1207" i="70"/>
  <c r="Q1205" i="70"/>
  <c r="Q1204" i="70"/>
  <c r="H1201" i="70"/>
  <c r="H1198" i="70"/>
  <c r="D1198" i="70"/>
  <c r="G1195" i="70"/>
  <c r="O1194" i="70"/>
  <c r="G1184" i="70"/>
  <c r="O1182" i="70"/>
  <c r="G1178" i="70"/>
  <c r="G1172" i="70"/>
  <c r="G1165" i="70"/>
  <c r="O1164" i="70"/>
  <c r="G1159" i="70"/>
  <c r="O1150" i="70"/>
  <c r="G1150" i="70"/>
  <c r="Q1100" i="70"/>
  <c r="Q1098" i="70"/>
  <c r="L1098" i="70"/>
  <c r="Q1096" i="70"/>
  <c r="Q1095" i="70"/>
  <c r="H1092" i="70"/>
  <c r="H1089" i="70"/>
  <c r="D1089" i="70"/>
  <c r="G1086" i="70"/>
  <c r="O1085" i="70"/>
  <c r="G1075" i="70"/>
  <c r="O1073" i="70"/>
  <c r="G1069" i="70"/>
  <c r="G1063" i="70"/>
  <c r="G1056" i="70"/>
  <c r="O1055" i="70"/>
  <c r="G1050" i="70"/>
  <c r="O1041" i="70"/>
  <c r="G1041" i="70"/>
  <c r="Q991" i="70"/>
  <c r="Q989" i="70"/>
  <c r="L989" i="70"/>
  <c r="Q987" i="70"/>
  <c r="Q986" i="70"/>
  <c r="H983" i="70"/>
  <c r="H980" i="70"/>
  <c r="D980" i="70"/>
  <c r="G977" i="70"/>
  <c r="O976" i="70"/>
  <c r="G966" i="70"/>
  <c r="O964" i="70"/>
  <c r="G960" i="70"/>
  <c r="G954" i="70"/>
  <c r="G947" i="70"/>
  <c r="O946" i="70"/>
  <c r="G941" i="70"/>
  <c r="O932" i="70"/>
  <c r="G932" i="70"/>
  <c r="Q882" i="70"/>
  <c r="Q880" i="70"/>
  <c r="L880" i="70"/>
  <c r="Q878" i="70"/>
  <c r="Q877" i="70"/>
  <c r="H874" i="70"/>
  <c r="H871" i="70"/>
  <c r="D871" i="70"/>
  <c r="G868" i="70"/>
  <c r="O867" i="70"/>
  <c r="G857" i="70"/>
  <c r="O855" i="70"/>
  <c r="G851" i="70"/>
  <c r="G845" i="70"/>
  <c r="G838" i="70"/>
  <c r="O837" i="70"/>
  <c r="G832" i="70"/>
  <c r="O823" i="70"/>
  <c r="G823" i="70"/>
  <c r="Q773" i="70"/>
  <c r="Q771" i="70"/>
  <c r="L771" i="70"/>
  <c r="Q769" i="70"/>
  <c r="Q768" i="70"/>
  <c r="H765" i="70"/>
  <c r="H762" i="70"/>
  <c r="D762" i="70"/>
  <c r="G759" i="70"/>
  <c r="O758" i="70"/>
  <c r="G748" i="70"/>
  <c r="O746" i="70"/>
  <c r="G742" i="70"/>
  <c r="G736" i="70"/>
  <c r="G729" i="70"/>
  <c r="O728" i="70"/>
  <c r="G723" i="70"/>
  <c r="O714" i="70"/>
  <c r="G714" i="70"/>
  <c r="Q664" i="70"/>
  <c r="Q662" i="70"/>
  <c r="L662" i="70"/>
  <c r="Q660" i="70"/>
  <c r="Q659" i="70"/>
  <c r="H656" i="70"/>
  <c r="H653" i="70"/>
  <c r="D653" i="70"/>
  <c r="G650" i="70"/>
  <c r="O649" i="70"/>
  <c r="G639" i="70"/>
  <c r="O637" i="70"/>
  <c r="G633" i="70"/>
  <c r="G627" i="70"/>
  <c r="G620" i="70"/>
  <c r="O619" i="70"/>
  <c r="G614" i="70"/>
  <c r="O605" i="70"/>
  <c r="G605" i="70"/>
  <c r="Q555" i="70"/>
  <c r="Q553" i="70"/>
  <c r="L553" i="70"/>
  <c r="Q551" i="70"/>
  <c r="Q550" i="70"/>
  <c r="H547" i="70"/>
  <c r="H544" i="70"/>
  <c r="D544" i="70"/>
  <c r="G541" i="70"/>
  <c r="O540" i="70"/>
  <c r="G530" i="70"/>
  <c r="O528" i="70"/>
  <c r="G524" i="70"/>
  <c r="G518" i="70"/>
  <c r="G511" i="70"/>
  <c r="O510" i="70"/>
  <c r="G505" i="70"/>
  <c r="O496" i="70"/>
  <c r="G496" i="70"/>
  <c r="Q446" i="70"/>
  <c r="Q444" i="70"/>
  <c r="L444" i="70"/>
  <c r="Q442" i="70"/>
  <c r="Q441" i="70"/>
  <c r="H438" i="70"/>
  <c r="H435" i="70"/>
  <c r="D435" i="70"/>
  <c r="G432" i="70"/>
  <c r="O431" i="70"/>
  <c r="G421" i="70"/>
  <c r="O419" i="70"/>
  <c r="G415" i="70"/>
  <c r="G409" i="70"/>
  <c r="G402" i="70"/>
  <c r="O401" i="70"/>
  <c r="G396" i="70"/>
  <c r="O387" i="70"/>
  <c r="G387" i="70"/>
  <c r="Q337" i="70"/>
  <c r="Q335" i="70"/>
  <c r="L335" i="70"/>
  <c r="Q333" i="70"/>
  <c r="Q332" i="70"/>
  <c r="H329" i="70"/>
  <c r="H326" i="70"/>
  <c r="D326" i="70"/>
  <c r="G323" i="70"/>
  <c r="O322" i="70"/>
  <c r="G312" i="70"/>
  <c r="O310" i="70"/>
  <c r="G306" i="70"/>
  <c r="G300" i="70"/>
  <c r="G293" i="70"/>
  <c r="O292" i="70"/>
  <c r="G287" i="70"/>
  <c r="O278" i="70"/>
  <c r="G278" i="70"/>
  <c r="Q228" i="70"/>
  <c r="Q226" i="70"/>
  <c r="L226" i="70"/>
  <c r="Q224" i="70"/>
  <c r="Q223" i="70"/>
  <c r="H220" i="70"/>
  <c r="H217" i="70"/>
  <c r="D217" i="70"/>
  <c r="G214" i="70"/>
  <c r="O213" i="70"/>
  <c r="G203" i="70"/>
  <c r="O201" i="70"/>
  <c r="G197" i="70"/>
  <c r="G191" i="70"/>
  <c r="G184" i="70"/>
  <c r="O183" i="70"/>
  <c r="G178" i="70"/>
  <c r="O169" i="70"/>
  <c r="G169" i="70"/>
  <c r="Q119" i="70"/>
  <c r="Q117" i="70"/>
  <c r="L117" i="70"/>
  <c r="Q115" i="70"/>
  <c r="Q114" i="70"/>
  <c r="H111" i="70"/>
  <c r="E18" i="82"/>
  <c r="E13" i="82" s="1"/>
  <c r="E12" i="82" s="1"/>
  <c r="M128" i="90"/>
  <c r="M129" i="90"/>
  <c r="M130" i="90"/>
  <c r="M131" i="90"/>
  <c r="M132" i="90"/>
  <c r="M133" i="90"/>
  <c r="M134" i="90"/>
  <c r="M135" i="90"/>
  <c r="M136" i="90"/>
  <c r="M137" i="90"/>
  <c r="M138" i="90"/>
  <c r="M139" i="90"/>
  <c r="M140" i="90"/>
  <c r="M141" i="90"/>
  <c r="M142" i="90"/>
  <c r="M143" i="90"/>
  <c r="M144" i="90"/>
  <c r="M145" i="90"/>
  <c r="M146" i="90"/>
  <c r="M147" i="90"/>
  <c r="M148" i="90"/>
  <c r="M149" i="90"/>
  <c r="M150" i="90"/>
  <c r="M151" i="90"/>
  <c r="M152" i="90"/>
  <c r="M153" i="90"/>
  <c r="M154" i="90"/>
  <c r="M155" i="90"/>
  <c r="M127" i="90"/>
  <c r="K128" i="90"/>
  <c r="K129" i="90"/>
  <c r="K130" i="90"/>
  <c r="K131" i="90"/>
  <c r="K132" i="90"/>
  <c r="K133" i="90"/>
  <c r="K134" i="90"/>
  <c r="K135" i="90"/>
  <c r="K136" i="90"/>
  <c r="K137" i="90"/>
  <c r="K138" i="90"/>
  <c r="K139" i="90"/>
  <c r="K140" i="90"/>
  <c r="K141" i="90"/>
  <c r="K142" i="90"/>
  <c r="K143" i="90"/>
  <c r="K144" i="90"/>
  <c r="K145" i="90"/>
  <c r="K148" i="90"/>
  <c r="K149" i="90"/>
  <c r="K150" i="90"/>
  <c r="K151" i="90"/>
  <c r="K152" i="90"/>
  <c r="K153" i="90"/>
  <c r="K154" i="90"/>
  <c r="K155" i="90"/>
  <c r="K127" i="90"/>
  <c r="N18" i="90"/>
  <c r="N21" i="90"/>
  <c r="N25" i="90"/>
  <c r="N28" i="90"/>
  <c r="N31" i="90"/>
  <c r="O34" i="90"/>
  <c r="O9" i="90"/>
  <c r="O10" i="90"/>
  <c r="O11" i="90"/>
  <c r="O12" i="90"/>
  <c r="O13" i="90"/>
  <c r="O14" i="90"/>
  <c r="O15" i="90"/>
  <c r="O16" i="90"/>
  <c r="O17" i="90"/>
  <c r="O18" i="90"/>
  <c r="O19" i="90"/>
  <c r="O20" i="90"/>
  <c r="O21" i="90"/>
  <c r="O22" i="90"/>
  <c r="O23" i="90"/>
  <c r="O24" i="90"/>
  <c r="O25" i="90"/>
  <c r="O26" i="90"/>
  <c r="O27" i="90"/>
  <c r="O28" i="90"/>
  <c r="O29" i="90"/>
  <c r="O30" i="90"/>
  <c r="O31" i="90"/>
  <c r="O32" i="90"/>
  <c r="O33" i="90"/>
  <c r="O8" i="90"/>
  <c r="O6" i="90"/>
  <c r="M34" i="90"/>
  <c r="M35" i="90"/>
  <c r="M33" i="90"/>
  <c r="M32" i="90"/>
  <c r="M30" i="90"/>
  <c r="M29" i="90"/>
  <c r="M27" i="90"/>
  <c r="M26" i="90"/>
  <c r="L31" i="90"/>
  <c r="L28" i="90"/>
  <c r="L25" i="90"/>
  <c r="M23" i="90"/>
  <c r="M24" i="90"/>
  <c r="M22" i="90"/>
  <c r="L21" i="90"/>
  <c r="M20" i="90"/>
  <c r="M19" i="90"/>
  <c r="L18" i="90"/>
  <c r="M7" i="90"/>
  <c r="M8" i="90"/>
  <c r="M9" i="90"/>
  <c r="M10" i="90"/>
  <c r="M11" i="90"/>
  <c r="M12" i="90"/>
  <c r="M13" i="90"/>
  <c r="M14" i="90"/>
  <c r="M15" i="90"/>
  <c r="M16" i="90"/>
  <c r="M17" i="90"/>
  <c r="M6" i="90"/>
  <c r="K35" i="90"/>
  <c r="K33" i="90"/>
  <c r="K34" i="90"/>
  <c r="K32" i="90"/>
  <c r="K30" i="90"/>
  <c r="K29" i="90"/>
  <c r="K27" i="90"/>
  <c r="K26" i="90"/>
  <c r="K24" i="90"/>
  <c r="K23" i="90"/>
  <c r="K22" i="90"/>
  <c r="J28" i="90"/>
  <c r="J31" i="90"/>
  <c r="H31" i="90"/>
  <c r="H28" i="90"/>
  <c r="H25" i="90"/>
  <c r="J25" i="90"/>
  <c r="J21" i="90"/>
  <c r="H21" i="90"/>
  <c r="J18" i="90"/>
  <c r="H18" i="90"/>
  <c r="K20" i="90"/>
  <c r="K19" i="90"/>
  <c r="K8" i="90"/>
  <c r="K9" i="90"/>
  <c r="K10" i="90"/>
  <c r="K11" i="90"/>
  <c r="K12" i="90"/>
  <c r="K13" i="90"/>
  <c r="K14" i="90"/>
  <c r="K15" i="90"/>
  <c r="K16" i="90"/>
  <c r="K17" i="90"/>
  <c r="K7" i="90"/>
  <c r="K6" i="90"/>
  <c r="H157" i="90" l="1"/>
  <c r="K147" i="90"/>
  <c r="O4356" i="70"/>
  <c r="O4259" i="70"/>
  <c r="O4136" i="70"/>
  <c r="O4138" i="70" s="1"/>
  <c r="O4245" i="70"/>
  <c r="O4247" i="70" s="1"/>
  <c r="O4150" i="70"/>
  <c r="O3809" i="70"/>
  <c r="O3811" i="70" s="1"/>
  <c r="G3804" i="70" s="1"/>
  <c r="G3803" i="70" s="1"/>
  <c r="O4027" i="70"/>
  <c r="O4029" i="70" s="1"/>
  <c r="O4041" i="70"/>
  <c r="O3918" i="70"/>
  <c r="O3920" i="70" s="1"/>
  <c r="O3700" i="70"/>
  <c r="O3702" i="70" s="1"/>
  <c r="O3482" i="70"/>
  <c r="O3387" i="70" s="1"/>
  <c r="O3591" i="70"/>
  <c r="O3593" i="70" s="1"/>
  <c r="O3373" i="70"/>
  <c r="O3375" i="70" s="1"/>
  <c r="O3264" i="70"/>
  <c r="O3266" i="70" s="1"/>
  <c r="O3155" i="70"/>
  <c r="O3157" i="70" s="1"/>
  <c r="O3046" i="70"/>
  <c r="O3048" i="70" s="1"/>
  <c r="O2937" i="70"/>
  <c r="O2939" i="70" s="1"/>
  <c r="O2610" i="70"/>
  <c r="O2612" i="70" s="1"/>
  <c r="D2616" i="70" s="1"/>
  <c r="O2828" i="70"/>
  <c r="O2830" i="70" s="1"/>
  <c r="O2719" i="70"/>
  <c r="O2721" i="70" s="1"/>
  <c r="O2501" i="70"/>
  <c r="O2503" i="70" s="1"/>
  <c r="O2392" i="70"/>
  <c r="O2394" i="70" s="1"/>
  <c r="O2174" i="70"/>
  <c r="O2079" i="70" s="1"/>
  <c r="O2283" i="70"/>
  <c r="O2285" i="70" s="1"/>
  <c r="O1847" i="70"/>
  <c r="O1849" i="70" s="1"/>
  <c r="D1853" i="70" s="1"/>
  <c r="O1956" i="70"/>
  <c r="O1861" i="70" s="1"/>
  <c r="O2065" i="70"/>
  <c r="O2067" i="70" s="1"/>
  <c r="O1738" i="70"/>
  <c r="O1740" i="70" s="1"/>
  <c r="D1744" i="70" s="1"/>
  <c r="O1520" i="70"/>
  <c r="O1522" i="70" s="1"/>
  <c r="D1526" i="70" s="1"/>
  <c r="O1629" i="70"/>
  <c r="O1631" i="70" s="1"/>
  <c r="O1302" i="70"/>
  <c r="O1304" i="70" s="1"/>
  <c r="D1308" i="70" s="1"/>
  <c r="O1411" i="70"/>
  <c r="O1413" i="70" s="1"/>
  <c r="O1193" i="70"/>
  <c r="O1195" i="70" s="1"/>
  <c r="D1199" i="70" s="1"/>
  <c r="O975" i="70"/>
  <c r="O977" i="70" s="1"/>
  <c r="G970" i="70" s="1"/>
  <c r="G969" i="70" s="1"/>
  <c r="O1084" i="70"/>
  <c r="O1086" i="70" s="1"/>
  <c r="O757" i="70"/>
  <c r="O759" i="70" s="1"/>
  <c r="D763" i="70" s="1"/>
  <c r="O866" i="70"/>
  <c r="O868" i="70" s="1"/>
  <c r="O321" i="70"/>
  <c r="O323" i="70" s="1"/>
  <c r="D327" i="70" s="1"/>
  <c r="O539" i="70"/>
  <c r="O541" i="70" s="1"/>
  <c r="O648" i="70"/>
  <c r="O650" i="70" s="1"/>
  <c r="O430" i="70"/>
  <c r="O432" i="70" s="1"/>
  <c r="O212" i="70"/>
  <c r="O214" i="70" s="1"/>
  <c r="D218" i="70" s="1"/>
  <c r="O7" i="90"/>
  <c r="D3815" i="70" l="1"/>
  <c r="O3932" i="70"/>
  <c r="D4360" i="70"/>
  <c r="G4349" i="70"/>
  <c r="G4348" i="70" s="1"/>
  <c r="O3714" i="70"/>
  <c r="D4251" i="70"/>
  <c r="G4240" i="70"/>
  <c r="G4239" i="70" s="1"/>
  <c r="D4142" i="70"/>
  <c r="G4131" i="70"/>
  <c r="G4130" i="70" s="1"/>
  <c r="O3823" i="70"/>
  <c r="D4033" i="70"/>
  <c r="G4022" i="70"/>
  <c r="G4021" i="70" s="1"/>
  <c r="D3924" i="70"/>
  <c r="G3913" i="70"/>
  <c r="G3912" i="70" s="1"/>
  <c r="O3605" i="70"/>
  <c r="O3484" i="70"/>
  <c r="G3477" i="70" s="1"/>
  <c r="G3476" i="70" s="1"/>
  <c r="O3496" i="70"/>
  <c r="O3278" i="70"/>
  <c r="D3706" i="70"/>
  <c r="G3695" i="70"/>
  <c r="G3694" i="70" s="1"/>
  <c r="D3597" i="70"/>
  <c r="G3586" i="70"/>
  <c r="G3585" i="70" s="1"/>
  <c r="O3169" i="70"/>
  <c r="D3488" i="70"/>
  <c r="O2842" i="70"/>
  <c r="D3379" i="70"/>
  <c r="G3368" i="70"/>
  <c r="G3367" i="70" s="1"/>
  <c r="O2951" i="70"/>
  <c r="O3060" i="70"/>
  <c r="D3270" i="70"/>
  <c r="G3259" i="70"/>
  <c r="G3258" i="70" s="1"/>
  <c r="O2515" i="70"/>
  <c r="D3161" i="70"/>
  <c r="G3150" i="70"/>
  <c r="G3149" i="70" s="1"/>
  <c r="O2733" i="70"/>
  <c r="G2605" i="70"/>
  <c r="G2604" i="70" s="1"/>
  <c r="D3052" i="70"/>
  <c r="G3041" i="70"/>
  <c r="G3040" i="70" s="1"/>
  <c r="D2943" i="70"/>
  <c r="G2932" i="70"/>
  <c r="G2931" i="70" s="1"/>
  <c r="O2624" i="70"/>
  <c r="O1752" i="70"/>
  <c r="D2834" i="70"/>
  <c r="G2823" i="70"/>
  <c r="G2822" i="70" s="1"/>
  <c r="G1842" i="70"/>
  <c r="G1841" i="70" s="1"/>
  <c r="O2176" i="70"/>
  <c r="G2169" i="70" s="1"/>
  <c r="G2168" i="70" s="1"/>
  <c r="D2725" i="70"/>
  <c r="G2714" i="70"/>
  <c r="G2713" i="70" s="1"/>
  <c r="O2406" i="70"/>
  <c r="O2297" i="70"/>
  <c r="O2188" i="70"/>
  <c r="D2507" i="70"/>
  <c r="G2496" i="70"/>
  <c r="G2495" i="70" s="1"/>
  <c r="O1958" i="70"/>
  <c r="D1962" i="70" s="1"/>
  <c r="D2398" i="70"/>
  <c r="G2387" i="70"/>
  <c r="G2386" i="70" s="1"/>
  <c r="O1643" i="70"/>
  <c r="O1970" i="70"/>
  <c r="D2289" i="70"/>
  <c r="G2278" i="70"/>
  <c r="G2277" i="70" s="1"/>
  <c r="O1425" i="70"/>
  <c r="D2180" i="70"/>
  <c r="G1733" i="70"/>
  <c r="G1732" i="70" s="1"/>
  <c r="D2071" i="70"/>
  <c r="G2060" i="70"/>
  <c r="G2059" i="70" s="1"/>
  <c r="O1207" i="70"/>
  <c r="O1534" i="70"/>
  <c r="G1297" i="70"/>
  <c r="G1296" i="70" s="1"/>
  <c r="G1515" i="70"/>
  <c r="G1514" i="70" s="1"/>
  <c r="D1635" i="70"/>
  <c r="G1624" i="70"/>
  <c r="G1623" i="70" s="1"/>
  <c r="O1098" i="70"/>
  <c r="O1316" i="70"/>
  <c r="G1188" i="70"/>
  <c r="G1187" i="70" s="1"/>
  <c r="D1417" i="70"/>
  <c r="G1406" i="70"/>
  <c r="G1405" i="70" s="1"/>
  <c r="O880" i="70"/>
  <c r="D981" i="70"/>
  <c r="O662" i="70"/>
  <c r="O989" i="70"/>
  <c r="O771" i="70"/>
  <c r="D1090" i="70"/>
  <c r="G1079" i="70"/>
  <c r="G1078" i="70" s="1"/>
  <c r="G752" i="70"/>
  <c r="G751" i="70" s="1"/>
  <c r="O226" i="70"/>
  <c r="G316" i="70"/>
  <c r="G315" i="70" s="1"/>
  <c r="O444" i="70"/>
  <c r="O553" i="70"/>
  <c r="D872" i="70"/>
  <c r="G861" i="70"/>
  <c r="G860" i="70" s="1"/>
  <c r="D654" i="70"/>
  <c r="G643" i="70"/>
  <c r="G642" i="70" s="1"/>
  <c r="O335" i="70"/>
  <c r="G207" i="70"/>
  <c r="G206" i="70" s="1"/>
  <c r="D545" i="70"/>
  <c r="G534" i="70"/>
  <c r="G533" i="70" s="1"/>
  <c r="O117" i="70"/>
  <c r="D436" i="70"/>
  <c r="G425" i="70"/>
  <c r="G424" i="70" s="1"/>
  <c r="D106" i="63"/>
  <c r="G106" i="63"/>
  <c r="I19" i="88"/>
  <c r="K19" i="88"/>
  <c r="I14" i="88"/>
  <c r="K14" i="88"/>
  <c r="I15" i="88"/>
  <c r="I10" i="88"/>
  <c r="K10" i="88"/>
  <c r="H108" i="70"/>
  <c r="G1951" i="70" l="1"/>
  <c r="G1950" i="70" s="1"/>
  <c r="G29" i="88"/>
  <c r="M36" i="90"/>
  <c r="E105" i="63"/>
  <c r="N103" i="63"/>
  <c r="N102" i="63"/>
  <c r="D103" i="63"/>
  <c r="F102" i="63"/>
  <c r="L142" i="90"/>
  <c r="J142" i="90"/>
  <c r="N142" i="90" s="1"/>
  <c r="H142" i="90"/>
  <c r="O144" i="90"/>
  <c r="N144" i="90"/>
  <c r="O143" i="90"/>
  <c r="N143" i="90"/>
  <c r="N134" i="90"/>
  <c r="O134" i="90"/>
  <c r="N133" i="90"/>
  <c r="O133" i="90"/>
  <c r="O142" i="90" l="1"/>
  <c r="Q6" i="70" l="1"/>
  <c r="Q5" i="70"/>
  <c r="Q8" i="70" l="1"/>
  <c r="Q10" i="70" l="1"/>
  <c r="H2" i="70" l="1"/>
  <c r="L8" i="70"/>
  <c r="N153" i="90" l="1"/>
  <c r="O153" i="90"/>
  <c r="I204" i="63"/>
  <c r="I200" i="63"/>
  <c r="O149" i="90" l="1"/>
  <c r="O4" i="63"/>
  <c r="F4" i="63"/>
  <c r="D5" i="63"/>
  <c r="E39" i="88"/>
  <c r="G33" i="88"/>
  <c r="K15" i="88"/>
  <c r="K20" i="88"/>
  <c r="I20" i="88"/>
  <c r="J18" i="88"/>
  <c r="I17" i="88"/>
  <c r="J13" i="88"/>
  <c r="I12" i="88"/>
  <c r="J9" i="88"/>
  <c r="I8" i="88"/>
  <c r="G57" i="91" l="1"/>
  <c r="G60" i="70"/>
  <c r="H58" i="91" l="1"/>
  <c r="E59" i="91"/>
  <c r="J45" i="91"/>
  <c r="E34" i="82" s="1"/>
  <c r="J40" i="91"/>
  <c r="E33" i="82" s="1"/>
  <c r="J35" i="91"/>
  <c r="E32" i="82" s="1"/>
  <c r="J29" i="91"/>
  <c r="E31" i="82" s="1"/>
  <c r="J19" i="91"/>
  <c r="E28" i="82" s="1"/>
  <c r="J14" i="91"/>
  <c r="E27" i="82" s="1"/>
  <c r="J8" i="91"/>
  <c r="E26" i="82" s="1"/>
  <c r="D40" i="88"/>
  <c r="N128" i="90"/>
  <c r="O128" i="90"/>
  <c r="J22" i="91" l="1"/>
  <c r="J51" i="91"/>
  <c r="J53" i="91" l="1"/>
  <c r="J55" i="91" s="1"/>
  <c r="O155" i="90"/>
  <c r="N155" i="90"/>
  <c r="O154" i="90"/>
  <c r="N154" i="90"/>
  <c r="O152" i="90"/>
  <c r="N152" i="90"/>
  <c r="O151" i="90"/>
  <c r="N151" i="90"/>
  <c r="O150" i="90"/>
  <c r="N150" i="90"/>
  <c r="N149" i="90"/>
  <c r="O148" i="90"/>
  <c r="N148" i="90"/>
  <c r="L157" i="90"/>
  <c r="O145" i="90"/>
  <c r="N145" i="90"/>
  <c r="O141" i="90"/>
  <c r="N141" i="90"/>
  <c r="O140" i="90"/>
  <c r="N140" i="90"/>
  <c r="L139" i="90"/>
  <c r="J139" i="90"/>
  <c r="O138" i="90"/>
  <c r="N138" i="90"/>
  <c r="O137" i="90"/>
  <c r="N137" i="90"/>
  <c r="O136" i="90"/>
  <c r="N136" i="90"/>
  <c r="O135" i="90"/>
  <c r="N135" i="90"/>
  <c r="O132" i="90"/>
  <c r="N132" i="90"/>
  <c r="O131" i="90"/>
  <c r="L131" i="90"/>
  <c r="J131" i="90"/>
  <c r="O130" i="90"/>
  <c r="N130" i="90"/>
  <c r="O129" i="90"/>
  <c r="N129" i="90"/>
  <c r="O127" i="90"/>
  <c r="N127" i="90"/>
  <c r="H62" i="90"/>
  <c r="G62" i="90"/>
  <c r="F62" i="90"/>
  <c r="H55" i="90"/>
  <c r="G55" i="90"/>
  <c r="F55" i="90"/>
  <c r="H48" i="90"/>
  <c r="G48" i="90"/>
  <c r="K36" i="90"/>
  <c r="N34" i="90"/>
  <c r="N33" i="90"/>
  <c r="N32" i="90"/>
  <c r="N30" i="90"/>
  <c r="N29" i="90"/>
  <c r="N27" i="90"/>
  <c r="N26" i="90"/>
  <c r="N24" i="90"/>
  <c r="N23" i="90"/>
  <c r="N22" i="90"/>
  <c r="N20" i="90"/>
  <c r="N19" i="90"/>
  <c r="L17" i="90"/>
  <c r="J17" i="90"/>
  <c r="H17" i="90"/>
  <c r="L16" i="90"/>
  <c r="L35" i="90" s="1"/>
  <c r="J16" i="90"/>
  <c r="H16" i="90"/>
  <c r="H35" i="90" s="1"/>
  <c r="N14" i="90"/>
  <c r="N13" i="90"/>
  <c r="N12" i="90"/>
  <c r="N11" i="90"/>
  <c r="N10" i="90"/>
  <c r="N9" i="90"/>
  <c r="N8" i="90"/>
  <c r="L7" i="90"/>
  <c r="J7" i="90"/>
  <c r="J15" i="90" s="1"/>
  <c r="H7" i="90"/>
  <c r="H15" i="90" s="1"/>
  <c r="N6" i="90"/>
  <c r="F34" i="88"/>
  <c r="M156" i="90" l="1"/>
  <c r="J157" i="90"/>
  <c r="J56" i="91"/>
  <c r="H59" i="91" s="1"/>
  <c r="N48" i="94" s="1"/>
  <c r="G32" i="88" s="1"/>
  <c r="N131" i="90"/>
  <c r="N157" i="90"/>
  <c r="N17" i="90"/>
  <c r="N7" i="90"/>
  <c r="N15" i="90" s="1"/>
  <c r="L15" i="90"/>
  <c r="O139" i="90"/>
  <c r="J35" i="90"/>
  <c r="N139" i="90"/>
  <c r="N16" i="90"/>
  <c r="D108" i="70"/>
  <c r="G105" i="70"/>
  <c r="G94" i="70"/>
  <c r="O92" i="70"/>
  <c r="G88" i="70"/>
  <c r="G82" i="70"/>
  <c r="G75" i="70"/>
  <c r="O74" i="70"/>
  <c r="G69" i="70"/>
  <c r="O60" i="70"/>
  <c r="O157" i="90" l="1"/>
  <c r="M157" i="90"/>
  <c r="K157" i="90"/>
  <c r="E37" i="82"/>
  <c r="E38" i="82"/>
  <c r="O103" i="70"/>
  <c r="O35" i="90"/>
  <c r="N35" i="90"/>
  <c r="O104" i="70" l="1"/>
  <c r="O105" i="70" s="1"/>
  <c r="G98" i="70" l="1"/>
  <c r="G97" i="70" l="1"/>
  <c r="E29" i="82"/>
  <c r="E35" i="82"/>
  <c r="I18" i="82"/>
  <c r="I13" i="82" s="1"/>
  <c r="I12" i="82" s="1"/>
  <c r="H18" i="82"/>
  <c r="H13" i="82" s="1"/>
  <c r="H12" i="82" s="1"/>
  <c r="G18" i="82"/>
  <c r="G13" i="82" s="1"/>
  <c r="G12" i="82" s="1"/>
  <c r="F18" i="82"/>
  <c r="F13" i="82" s="1"/>
  <c r="F12" i="82" s="1"/>
  <c r="D109" i="70" l="1"/>
  <c r="O8" i="70"/>
  <c r="E36" i="82"/>
  <c r="N47" i="94" l="1"/>
  <c r="G31" i="88" l="1"/>
  <c r="E20" i="8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0000-000001000000}">
      <text>
        <r>
          <rPr>
            <sz val="9"/>
            <color indexed="81"/>
            <rFont val="MS P ゴシック"/>
            <family val="3"/>
            <charset val="128"/>
          </rPr>
          <t>正式名称を記入してください。
通称などがある場合には括弧書きで記入してください。</t>
        </r>
      </text>
    </comment>
    <comment ref="B6" authorId="0" shapeId="0" xr:uid="{00000000-0006-0000-0000-000002000000}">
      <text>
        <r>
          <rPr>
            <sz val="9"/>
            <color indexed="81"/>
            <rFont val="MS P ゴシック"/>
            <family val="3"/>
            <charset val="128"/>
          </rPr>
          <t>指定管理者制度を導入している場合はご記入ください。</t>
        </r>
      </text>
    </comment>
    <comment ref="B12" authorId="0" shapeId="0" xr:uid="{00000000-0006-0000-0000-000003000000}">
      <text>
        <r>
          <rPr>
            <sz val="9"/>
            <color indexed="81"/>
            <rFont val="MS P ゴシック"/>
            <family val="3"/>
            <charset val="128"/>
          </rPr>
          <t>正式名称を記入してください。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5" authorId="0" shapeId="0" xr:uid="{00000000-0006-0000-0100-000001000000}">
      <text>
        <r>
          <rPr>
            <sz val="9"/>
            <color indexed="81"/>
            <rFont val="MS P ゴシック"/>
            <family val="3"/>
            <charset val="128"/>
          </rPr>
          <t>日付を入力してください</t>
        </r>
      </text>
    </comment>
    <comment ref="N15" authorId="0" shapeId="0" xr:uid="{7EAB51E9-B5D5-4B4F-8AD9-C4427342EE4E}">
      <text>
        <r>
          <rPr>
            <sz val="9"/>
            <color indexed="81"/>
            <rFont val="MS P ゴシック"/>
            <family val="3"/>
            <charset val="128"/>
          </rPr>
          <t>押印不要です</t>
        </r>
      </text>
    </comment>
    <comment ref="N20" authorId="0" shapeId="0" xr:uid="{349C7C19-E96D-42A9-A5DC-5998F10ACD2B}">
      <text>
        <r>
          <rPr>
            <sz val="9"/>
            <color indexed="81"/>
            <rFont val="MS P ゴシック"/>
            <family val="3"/>
            <charset val="128"/>
          </rPr>
          <t>押印不要です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2" authorId="0" shapeId="0" xr:uid="{6311587F-5B23-44B2-ADF4-BD28D28301FF}">
      <text>
        <r>
          <rPr>
            <sz val="9"/>
            <color indexed="81"/>
            <rFont val="MS P ゴシック"/>
            <family val="3"/>
            <charset val="128"/>
          </rPr>
          <t>事業の目的に応じて、３つの中から当てはまるものをプルダウンより選択して下さい。
【公演事業】
　創造性及び企画性が高く、かつ特色ある国際的水準の実演芸術の公演事業
【人材養成事業】
　実演芸術に係る人材養成のための事業や取組
【普及啓発事業】
　実演芸術の普及啓発のための事業（実演芸術を活用し、観光（交流人口の拡大）、子育て支援、医療、福祉、多文化共生など地域の諸課題に取り組む事業を含む）</t>
        </r>
      </text>
    </comment>
    <comment ref="B67" authorId="0" shapeId="0" xr:uid="{717DDE45-6507-4438-8946-1623D88C48B9}">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73" authorId="0" shapeId="0" xr:uid="{90546E97-EC1E-477C-AADD-88FB81E5AD32}">
      <text>
        <r>
          <rPr>
            <sz val="8"/>
            <color indexed="81"/>
            <rFont val="MS P ゴシック"/>
            <family val="3"/>
            <charset val="128"/>
          </rPr>
          <t>本応募以外のすでに内定している補助金・助成金について記載してください</t>
        </r>
      </text>
    </comment>
    <comment ref="B80" authorId="0" shapeId="0" xr:uid="{5BEE3150-D7CA-4117-86A5-7E3E19DFC388}">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109" authorId="0" shapeId="0" xr:uid="{00000000-0006-0000-0800-000004000000}">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F111" authorId="0" shapeId="0" xr:uid="{80F27968-1750-42C7-8424-A68DA0D86CE9}">
      <text>
        <r>
          <rPr>
            <sz val="9"/>
            <color indexed="81"/>
            <rFont val="MS P ゴシック"/>
            <family val="3"/>
            <charset val="128"/>
          </rPr>
          <t>事業の目的に応じて、３つの中から当てはまるものをプルダウンより選択して下さい。
【公演事業】
　創造性及び企画性が高く、かつ特色ある国際的水準の実演芸術の公演事業
【人材養成事業】
　実演芸術に係る人材養成のための事業や取組
【普及啓発事業】
　実演芸術の普及啓発のための事業（実演芸術を活用し、観光（交流人口の拡大）、子育て支援、医療、福祉、多文化共生など地域の諸課題に取り組む事業を含む）</t>
        </r>
      </text>
    </comment>
    <comment ref="B176" authorId="0" shapeId="0" xr:uid="{D8606D29-EB81-4039-8B26-A1D52B0C01DE}">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182" authorId="0" shapeId="0" xr:uid="{4E032C20-A9B5-498E-8862-C83E31A2F46F}">
      <text>
        <r>
          <rPr>
            <sz val="8"/>
            <color indexed="81"/>
            <rFont val="MS P ゴシック"/>
            <family val="3"/>
            <charset val="128"/>
          </rPr>
          <t>本応募以外のすでに内定している補助金・助成金について記載してください</t>
        </r>
      </text>
    </comment>
    <comment ref="B189" authorId="0" shapeId="0" xr:uid="{040FD80C-001A-498C-9233-851884B2BE53}">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218" authorId="0" shapeId="0" xr:uid="{E933436E-2466-4B44-8C77-D2390A23FF3D}">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F220" authorId="0" shapeId="0" xr:uid="{DFF77637-D813-4F82-AFD5-EB4C4D95DAB7}">
      <text>
        <r>
          <rPr>
            <sz val="9"/>
            <color indexed="81"/>
            <rFont val="MS P ゴシック"/>
            <family val="3"/>
            <charset val="128"/>
          </rPr>
          <t>事業の目的に応じて、３つの中から当てはまるものをプルダウンより選択して下さい。
【公演事業】
　創造性及び企画性が高く、かつ特色ある国際的水準の実演芸術の公演事業
【人材養成事業】
　実演芸術に係る人材養成のための事業や取組
【普及啓発事業】
　実演芸術の普及啓発のための事業（実演芸術を活用し、観光（交流人口の拡大）、子育て支援、医療、福祉、多文化共生など地域の諸課題に取り組む事業を含む）</t>
        </r>
      </text>
    </comment>
    <comment ref="B285" authorId="0" shapeId="0" xr:uid="{1D6EDD92-924C-4826-804C-5D444331EA0F}">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291" authorId="0" shapeId="0" xr:uid="{AE96785D-4C86-4F48-9E6A-D878508FD649}">
      <text>
        <r>
          <rPr>
            <sz val="8"/>
            <color indexed="81"/>
            <rFont val="MS P ゴシック"/>
            <family val="3"/>
            <charset val="128"/>
          </rPr>
          <t>本応募以外のすでに内定している補助金・助成金について記載してください</t>
        </r>
      </text>
    </comment>
    <comment ref="B298" authorId="0" shapeId="0" xr:uid="{C7D9EC03-BF47-4551-B5A5-2B4D8BAC5488}">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327" authorId="0" shapeId="0" xr:uid="{E149EF26-8598-4803-84F4-BF5EDBA4589C}">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F329" authorId="0" shapeId="0" xr:uid="{252B3C0D-BF94-4FB4-B33C-FF6E1A93BC0E}">
      <text>
        <r>
          <rPr>
            <sz val="9"/>
            <color indexed="81"/>
            <rFont val="MS P ゴシック"/>
            <family val="3"/>
            <charset val="128"/>
          </rPr>
          <t>事業の目的に応じて、３つの中から当てはまるものをプルダウンより選択して下さい。
【公演事業】
　創造性及び企画性が高く、かつ特色ある国際的水準の実演芸術の公演事業
【人材養成事業】
　実演芸術に係る人材養成のための事業や取組
【普及啓発事業】
　実演芸術の普及啓発のための事業（実演芸術を活用し、観光（交流人口の拡大）、子育て支援、医療、福祉、多文化共生など地域の諸課題に取り組む事業を含む）</t>
        </r>
      </text>
    </comment>
    <comment ref="B394" authorId="0" shapeId="0" xr:uid="{043A40E4-3D60-4919-96A9-226E4657FF81}">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400" authorId="0" shapeId="0" xr:uid="{90A4572E-F1A8-4065-B385-9525539BE06D}">
      <text>
        <r>
          <rPr>
            <sz val="8"/>
            <color indexed="81"/>
            <rFont val="MS P ゴシック"/>
            <family val="3"/>
            <charset val="128"/>
          </rPr>
          <t>本応募以外のすでに内定している補助金・助成金について記載してください</t>
        </r>
      </text>
    </comment>
    <comment ref="B407" authorId="0" shapeId="0" xr:uid="{9B762987-D71E-42BD-9A68-A04A5CF0C787}">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436" authorId="0" shapeId="0" xr:uid="{CE8E22A6-E1BB-438D-AED0-15E4FF117A86}">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F438" authorId="0" shapeId="0" xr:uid="{BD6FC965-C454-4828-9925-183FF8BA3618}">
      <text>
        <r>
          <rPr>
            <sz val="9"/>
            <color indexed="81"/>
            <rFont val="MS P ゴシック"/>
            <family val="3"/>
            <charset val="128"/>
          </rPr>
          <t>事業の目的に応じて、３つの中から当てはまるものをプルダウンより選択して下さい。
【公演事業】
　創造性及び企画性が高く、かつ特色ある国際的水準の実演芸術の公演事業
【人材養成事業】
　実演芸術に係る人材養成のための事業や取組
【普及啓発事業】
　実演芸術の普及啓発のための事業（実演芸術を活用し、観光（交流人口の拡大）、子育て支援、医療、福祉、多文化共生など地域の諸課題に取り組む事業を含む）</t>
        </r>
      </text>
    </comment>
    <comment ref="B503" authorId="0" shapeId="0" xr:uid="{1E70F9E7-2224-4220-9F03-A03B78E2F74D}">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509" authorId="0" shapeId="0" xr:uid="{A7ADAC6F-964A-45A0-86C3-6B86F01AE4E0}">
      <text>
        <r>
          <rPr>
            <sz val="8"/>
            <color indexed="81"/>
            <rFont val="MS P ゴシック"/>
            <family val="3"/>
            <charset val="128"/>
          </rPr>
          <t>本応募以外のすでに内定している補助金・助成金について記載してください</t>
        </r>
      </text>
    </comment>
    <comment ref="B516" authorId="0" shapeId="0" xr:uid="{A4561FA6-DC2D-45AA-AAA8-DF74D6BEDED5}">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545" authorId="0" shapeId="0" xr:uid="{213DDA22-B403-47C6-B534-14C9E7441F75}">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F547" authorId="0" shapeId="0" xr:uid="{1779C5BC-60D9-4DFE-9F18-29E5984DD25B}">
      <text>
        <r>
          <rPr>
            <sz val="9"/>
            <color indexed="81"/>
            <rFont val="MS P ゴシック"/>
            <family val="3"/>
            <charset val="128"/>
          </rPr>
          <t>事業の目的に応じて、３つの中から当てはまるものをプルダウンより選択して下さい。
【公演事業】
　創造性及び企画性が高く、かつ特色ある国際的水準の実演芸術の公演事業
【人材養成事業】
　実演芸術に係る人材養成のための事業や取組
【普及啓発事業】
　実演芸術の普及啓発のための事業（実演芸術を活用し、観光（交流人口の拡大）、子育て支援、医療、福祉、多文化共生など地域の諸課題に取り組む事業を含む）</t>
        </r>
      </text>
    </comment>
    <comment ref="B612" authorId="0" shapeId="0" xr:uid="{EAA05236-C572-4084-B528-F9EA25860758}">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618" authorId="0" shapeId="0" xr:uid="{2AA8E451-DF9A-44DA-A499-A10515FC9AEC}">
      <text>
        <r>
          <rPr>
            <sz val="8"/>
            <color indexed="81"/>
            <rFont val="MS P ゴシック"/>
            <family val="3"/>
            <charset val="128"/>
          </rPr>
          <t>本応募以外のすでに内定している補助金・助成金について記載してください</t>
        </r>
      </text>
    </comment>
    <comment ref="B625" authorId="0" shapeId="0" xr:uid="{5F3B4290-B40D-4CC5-971F-7CDDD8704280}">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654" authorId="0" shapeId="0" xr:uid="{43261C84-5050-4B49-B07C-F7D107339DE1}">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F656" authorId="0" shapeId="0" xr:uid="{017C49F5-DC34-401A-BB74-8EA0C019A073}">
      <text>
        <r>
          <rPr>
            <sz val="9"/>
            <color indexed="81"/>
            <rFont val="MS P ゴシック"/>
            <family val="3"/>
            <charset val="128"/>
          </rPr>
          <t>事業の目的に応じて、３つの中から当てはまるものをプルダウンより選択して下さい。
【公演事業】
　創造性及び企画性が高く、かつ特色ある国際的水準の実演芸術の公演事業
【人材養成事業】
　実演芸術に係る人材養成のための事業や取組
【普及啓発事業】
　実演芸術の普及啓発のための事業（実演芸術を活用し、観光（交流人口の拡大）、子育て支援、医療、福祉、多文化共生など地域の諸課題に取り組む事業を含む）</t>
        </r>
      </text>
    </comment>
    <comment ref="B721" authorId="0" shapeId="0" xr:uid="{A4EF836D-CFFE-4438-8DEA-48A1D1D91E06}">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727" authorId="0" shapeId="0" xr:uid="{D68E1553-6F23-4A51-B2F3-67D59DE4C520}">
      <text>
        <r>
          <rPr>
            <sz val="8"/>
            <color indexed="81"/>
            <rFont val="MS P ゴシック"/>
            <family val="3"/>
            <charset val="128"/>
          </rPr>
          <t>本応募以外のすでに内定している補助金・助成金について記載してください</t>
        </r>
      </text>
    </comment>
    <comment ref="B734" authorId="0" shapeId="0" xr:uid="{42DFEEF5-905F-4C46-A6FD-B272AE5EA100}">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763" authorId="0" shapeId="0" xr:uid="{7695033C-1AD5-41C4-96E1-30F4B34FA132}">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F765" authorId="0" shapeId="0" xr:uid="{07900139-7FFE-45CA-9341-600D80847368}">
      <text>
        <r>
          <rPr>
            <sz val="9"/>
            <color indexed="81"/>
            <rFont val="MS P ゴシック"/>
            <family val="3"/>
            <charset val="128"/>
          </rPr>
          <t>事業の目的に応じて、３つの中から当てはまるものをプルダウンより選択して下さい。
【公演事業】
　創造性及び企画性が高く、かつ特色ある国際的水準の実演芸術の公演事業
【人材養成事業】
　実演芸術に係る人材養成のための事業や取組
【普及啓発事業】
　実演芸術の普及啓発のための事業（実演芸術を活用し、観光（交流人口の拡大）、子育て支援、医療、福祉、多文化共生など地域の諸課題に取り組む事業を含む）</t>
        </r>
      </text>
    </comment>
    <comment ref="B830" authorId="0" shapeId="0" xr:uid="{C607A8D4-7D1B-4CE8-A057-FA80A27B97A4}">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836" authorId="0" shapeId="0" xr:uid="{6205D787-C107-49C9-8974-C191876C1928}">
      <text>
        <r>
          <rPr>
            <sz val="8"/>
            <color indexed="81"/>
            <rFont val="MS P ゴシック"/>
            <family val="3"/>
            <charset val="128"/>
          </rPr>
          <t>本応募以外のすでに内定している補助金・助成金について記載してください</t>
        </r>
      </text>
    </comment>
    <comment ref="B843" authorId="0" shapeId="0" xr:uid="{C7F7679B-4948-4EBC-9608-FA5C2C5D9205}">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872" authorId="0" shapeId="0" xr:uid="{DB74EAE7-86D4-46A1-B7FF-D37F611A2DAF}">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F874" authorId="0" shapeId="0" xr:uid="{0F2CB527-7B75-475C-9B59-21677A17C007}">
      <text>
        <r>
          <rPr>
            <sz val="9"/>
            <color indexed="81"/>
            <rFont val="MS P ゴシック"/>
            <family val="3"/>
            <charset val="128"/>
          </rPr>
          <t>事業の目的に応じて、３つの中から当てはまるものをプルダウンより選択して下さい。
【公演事業】
　創造性及び企画性が高く、かつ特色ある国際的水準の実演芸術の公演事業
【人材養成事業】
　実演芸術に係る人材養成のための事業や取組
【普及啓発事業】
　実演芸術の普及啓発のための事業（実演芸術を活用し、観光（交流人口の拡大）、子育て支援、医療、福祉、多文化共生など地域の諸課題に取り組む事業を含む）</t>
        </r>
      </text>
    </comment>
    <comment ref="B939" authorId="0" shapeId="0" xr:uid="{68A25D38-4863-4A0A-A5B5-5F6C13BFFD7F}">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945" authorId="0" shapeId="0" xr:uid="{888CF3EE-4C2A-49E4-A744-C38D190E0358}">
      <text>
        <r>
          <rPr>
            <sz val="8"/>
            <color indexed="81"/>
            <rFont val="MS P ゴシック"/>
            <family val="3"/>
            <charset val="128"/>
          </rPr>
          <t>本応募以外のすでに内定している補助金・助成金について記載してください</t>
        </r>
      </text>
    </comment>
    <comment ref="B952" authorId="0" shapeId="0" xr:uid="{34D7730B-3010-4566-B5F3-B38EE1919912}">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981" authorId="0" shapeId="0" xr:uid="{AB4BA142-49E5-4A52-8296-17A5C7C0E813}">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F983" authorId="0" shapeId="0" xr:uid="{49623F7D-6810-412C-B4AF-5AB3A674EDF2}">
      <text>
        <r>
          <rPr>
            <sz val="9"/>
            <color indexed="81"/>
            <rFont val="MS P ゴシック"/>
            <family val="3"/>
            <charset val="128"/>
          </rPr>
          <t>事業の目的に応じて、３つの中から当てはまるものをプルダウンより選択して下さい。
【公演事業】
　創造性及び企画性が高く、かつ特色ある国際的水準の実演芸術の公演事業
【人材養成事業】
　実演芸術に係る人材養成のための事業や取組
【普及啓発事業】
　実演芸術の普及啓発のための事業（実演芸術を活用し、観光（交流人口の拡大）、子育て支援、医療、福祉、多文化共生など地域の諸課題に取り組む事業を含む）</t>
        </r>
      </text>
    </comment>
    <comment ref="B1048" authorId="0" shapeId="0" xr:uid="{F4D4EB9F-73D7-4FF9-893F-A85F962821E5}">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1054" authorId="0" shapeId="0" xr:uid="{86C2FDBF-472D-4718-A7BB-7872058FF34F}">
      <text>
        <r>
          <rPr>
            <sz val="8"/>
            <color indexed="81"/>
            <rFont val="MS P ゴシック"/>
            <family val="3"/>
            <charset val="128"/>
          </rPr>
          <t>本応募以外のすでに内定している補助金・助成金について記載してください</t>
        </r>
      </text>
    </comment>
    <comment ref="B1061" authorId="0" shapeId="0" xr:uid="{AC9FF353-1CF7-4D86-AC5B-40590D034406}">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1090" authorId="0" shapeId="0" xr:uid="{2F2DCD48-B3AA-43CD-8BC4-2C344D9F34D2}">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F1092" authorId="0" shapeId="0" xr:uid="{5855B316-5BE8-4746-A46B-1DD26DDF25BE}">
      <text>
        <r>
          <rPr>
            <sz val="9"/>
            <color indexed="81"/>
            <rFont val="MS P ゴシック"/>
            <family val="3"/>
            <charset val="128"/>
          </rPr>
          <t>事業の目的に応じて、３つの中から当てはまるものをプルダウンより選択して下さい。
【公演事業】
　創造性及び企画性が高く、かつ特色ある国際的水準の実演芸術の公演事業
【人材養成事業】
　実演芸術に係る人材養成のための事業や取組
【普及啓発事業】
　実演芸術の普及啓発のための事業（実演芸術を活用し、観光（交流人口の拡大）、子育て支援、医療、福祉、多文化共生など地域の諸課題に取り組む事業を含む）</t>
        </r>
      </text>
    </comment>
    <comment ref="B1157" authorId="0" shapeId="0" xr:uid="{473CA3EA-89F7-46D3-AA83-1BC05C6DA11C}">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1163" authorId="0" shapeId="0" xr:uid="{D250F22E-CAED-420C-9A41-C9C84E355AB1}">
      <text>
        <r>
          <rPr>
            <sz val="8"/>
            <color indexed="81"/>
            <rFont val="MS P ゴシック"/>
            <family val="3"/>
            <charset val="128"/>
          </rPr>
          <t>本応募以外のすでに内定している補助金・助成金について記載してください</t>
        </r>
      </text>
    </comment>
    <comment ref="B1170" authorId="0" shapeId="0" xr:uid="{4540A7D8-5ABE-46DD-888E-447E4064FB41}">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1199" authorId="0" shapeId="0" xr:uid="{11087C2A-B1AC-4584-B5BF-DA839D9232E7}">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F1201" authorId="0" shapeId="0" xr:uid="{F41B44FE-3822-4195-BAAB-2520DF91D1E1}">
      <text>
        <r>
          <rPr>
            <sz val="9"/>
            <color indexed="81"/>
            <rFont val="MS P ゴシック"/>
            <family val="3"/>
            <charset val="128"/>
          </rPr>
          <t>事業の目的に応じて、３つの中から当てはまるものをプルダウンより選択して下さい。
【公演事業】
　創造性及び企画性が高く、かつ特色ある国際的水準の実演芸術の公演事業
【人材養成事業】
　実演芸術に係る人材養成のための事業や取組
【普及啓発事業】
　実演芸術の普及啓発のための事業（実演芸術を活用し、観光（交流人口の拡大）、子育て支援、医療、福祉、多文化共生など地域の諸課題に取り組む事業を含む）</t>
        </r>
      </text>
    </comment>
    <comment ref="B1266" authorId="0" shapeId="0" xr:uid="{9ED04B9F-9DA2-4602-B694-E0656BEAC712}">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1272" authorId="0" shapeId="0" xr:uid="{7DE7E709-46D1-432B-A79B-1A14A71D9139}">
      <text>
        <r>
          <rPr>
            <sz val="8"/>
            <color indexed="81"/>
            <rFont val="MS P ゴシック"/>
            <family val="3"/>
            <charset val="128"/>
          </rPr>
          <t>本応募以外のすでに内定している補助金・助成金について記載してください</t>
        </r>
      </text>
    </comment>
    <comment ref="B1279" authorId="0" shapeId="0" xr:uid="{B29B569E-1FA7-41C6-BEE3-4375A03A62BA}">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1308" authorId="0" shapeId="0" xr:uid="{A10FFE40-18E0-4936-BECD-48A6025C1C8D}">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F1310" authorId="0" shapeId="0" xr:uid="{1313A64C-2273-42B6-967A-3FAC252BED5B}">
      <text>
        <r>
          <rPr>
            <sz val="9"/>
            <color indexed="81"/>
            <rFont val="MS P ゴシック"/>
            <family val="3"/>
            <charset val="128"/>
          </rPr>
          <t>事業の目的に応じて、３つの中から当てはまるものをプルダウンより選択して下さい。
【公演事業】
　創造性及び企画性が高く、かつ特色ある国際的水準の実演芸術の公演事業
【人材養成事業】
　実演芸術に係る人材養成のための事業や取組
【普及啓発事業】
　実演芸術の普及啓発のための事業（実演芸術を活用し、観光（交流人口の拡大）、子育て支援、医療、福祉、多文化共生など地域の諸課題に取り組む事業を含む）</t>
        </r>
      </text>
    </comment>
    <comment ref="B1375" authorId="0" shapeId="0" xr:uid="{832ACEB2-5691-4239-A6CC-1F11D8D5CDAC}">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1381" authorId="0" shapeId="0" xr:uid="{7EB05495-0E4E-4A2A-8006-EF5C215629E4}">
      <text>
        <r>
          <rPr>
            <sz val="8"/>
            <color indexed="81"/>
            <rFont val="MS P ゴシック"/>
            <family val="3"/>
            <charset val="128"/>
          </rPr>
          <t>本応募以外のすでに内定している補助金・助成金について記載してください</t>
        </r>
      </text>
    </comment>
    <comment ref="B1388" authorId="0" shapeId="0" xr:uid="{FBC4A0A6-2EB9-4BFA-859B-C90A938971C6}">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1417" authorId="0" shapeId="0" xr:uid="{23D43992-6B86-4A07-8FB6-AE54E5ECC325}">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F1419" authorId="0" shapeId="0" xr:uid="{3BBD2165-0ADD-47D2-8F3D-950E3E17E3EF}">
      <text>
        <r>
          <rPr>
            <sz val="9"/>
            <color indexed="81"/>
            <rFont val="MS P ゴシック"/>
            <family val="3"/>
            <charset val="128"/>
          </rPr>
          <t>事業の目的に応じて、３つの中から当てはまるものをプルダウンより選択して下さい。
【公演事業】
　創造性及び企画性が高く、かつ特色ある国際的水準の実演芸術の公演事業
【人材養成事業】
　実演芸術に係る人材養成のための事業や取組
【普及啓発事業】
　実演芸術の普及啓発のための事業（実演芸術を活用し、観光（交流人口の拡大）、子育て支援、医療、福祉、多文化共生など地域の諸課題に取り組む事業を含む）</t>
        </r>
      </text>
    </comment>
    <comment ref="B1484" authorId="0" shapeId="0" xr:uid="{28A0FC9B-FE92-4FE4-B3E7-66CC178A2470}">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1490" authorId="0" shapeId="0" xr:uid="{5159AC4F-FB2F-489C-BD5B-F286860FFD20}">
      <text>
        <r>
          <rPr>
            <sz val="8"/>
            <color indexed="81"/>
            <rFont val="MS P ゴシック"/>
            <family val="3"/>
            <charset val="128"/>
          </rPr>
          <t>本応募以外のすでに内定している補助金・助成金について記載してください</t>
        </r>
      </text>
    </comment>
    <comment ref="B1497" authorId="0" shapeId="0" xr:uid="{B77B0F3C-3249-4823-980F-E0CD44046125}">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1526" authorId="0" shapeId="0" xr:uid="{3DA903AB-E4E3-4548-9460-8469FF71A6D9}">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F1528" authorId="0" shapeId="0" xr:uid="{04AB1797-B36F-4924-AA73-48B7D10BF103}">
      <text>
        <r>
          <rPr>
            <sz val="9"/>
            <color indexed="81"/>
            <rFont val="MS P ゴシック"/>
            <family val="3"/>
            <charset val="128"/>
          </rPr>
          <t>事業の目的に応じて、３つの中から当てはまるものをプルダウンより選択して下さい。
【公演事業】
　創造性及び企画性が高く、かつ特色ある国際的水準の実演芸術の公演事業
【人材養成事業】
　実演芸術に係る人材養成のための事業や取組
【普及啓発事業】
　実演芸術の普及啓発のための事業（実演芸術を活用し、観光（交流人口の拡大）、子育て支援、医療、福祉、多文化共生など地域の諸課題に取り組む事業を含む）</t>
        </r>
      </text>
    </comment>
    <comment ref="B1593" authorId="0" shapeId="0" xr:uid="{D4BE9FA2-DE47-4436-A76B-F1F01F502AF6}">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1599" authorId="0" shapeId="0" xr:uid="{8900D258-464E-42E4-999A-C5AE508C5EDA}">
      <text>
        <r>
          <rPr>
            <sz val="8"/>
            <color indexed="81"/>
            <rFont val="MS P ゴシック"/>
            <family val="3"/>
            <charset val="128"/>
          </rPr>
          <t>本応募以外のすでに内定している補助金・助成金について記載してください</t>
        </r>
      </text>
    </comment>
    <comment ref="B1606" authorId="0" shapeId="0" xr:uid="{4892F351-2C2A-45A8-A34D-212993B3E1EB}">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1635" authorId="0" shapeId="0" xr:uid="{62D32C64-CE3C-4B91-B664-884F12FA97C7}">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F1637" authorId="0" shapeId="0" xr:uid="{A441F03A-E0F1-4C03-BFDB-3D9CAD161A37}">
      <text>
        <r>
          <rPr>
            <sz val="9"/>
            <color indexed="81"/>
            <rFont val="MS P ゴシック"/>
            <family val="3"/>
            <charset val="128"/>
          </rPr>
          <t>事業の目的に応じて、３つの中から当てはまるものをプルダウンより選択して下さい。
【公演事業】
　創造性及び企画性が高く、かつ特色ある国際的水準の実演芸術の公演事業
【人材養成事業】
　実演芸術に係る人材養成のための事業や取組
【普及啓発事業】
　実演芸術の普及啓発のための事業（実演芸術を活用し、観光（交流人口の拡大）、子育て支援、医療、福祉、多文化共生など地域の諸課題に取り組む事業を含む）</t>
        </r>
      </text>
    </comment>
    <comment ref="B1702" authorId="0" shapeId="0" xr:uid="{F9DD9847-D686-40E1-8538-75CD7E7ED8EC}">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1708" authorId="0" shapeId="0" xr:uid="{9EB34F6C-4CA2-4C00-AA0E-9DA815BEC258}">
      <text>
        <r>
          <rPr>
            <sz val="8"/>
            <color indexed="81"/>
            <rFont val="MS P ゴシック"/>
            <family val="3"/>
            <charset val="128"/>
          </rPr>
          <t>本応募以外のすでに内定している補助金・助成金について記載してください</t>
        </r>
      </text>
    </comment>
    <comment ref="B1715" authorId="0" shapeId="0" xr:uid="{39BA0370-8001-46B6-803E-5124E70FB76C}">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1744" authorId="0" shapeId="0" xr:uid="{AF0590EC-EDA9-408C-B76D-990192372669}">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F1746" authorId="0" shapeId="0" xr:uid="{DE05541A-16A0-40BE-8CCC-D1055E744F58}">
      <text>
        <r>
          <rPr>
            <sz val="9"/>
            <color indexed="81"/>
            <rFont val="MS P ゴシック"/>
            <family val="3"/>
            <charset val="128"/>
          </rPr>
          <t>事業の目的に応じて、３つの中から当てはまるものをプルダウンより選択して下さい。
【公演事業】
　創造性及び企画性が高く、かつ特色ある国際的水準の実演芸術の公演事業
【人材養成事業】
　実演芸術に係る人材養成のための事業や取組
【普及啓発事業】
　実演芸術の普及啓発のための事業（実演芸術を活用し、観光（交流人口の拡大）、子育て支援、医療、福祉、多文化共生など地域の諸課題に取り組む事業を含む）</t>
        </r>
      </text>
    </comment>
    <comment ref="B1811" authorId="0" shapeId="0" xr:uid="{06F84BF6-46DA-4676-BEA0-4F49AC9E81D6}">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1817" authorId="0" shapeId="0" xr:uid="{CCBBAB4F-33D6-41FA-B51C-4C65AA3BC8F8}">
      <text>
        <r>
          <rPr>
            <sz val="8"/>
            <color indexed="81"/>
            <rFont val="MS P ゴシック"/>
            <family val="3"/>
            <charset val="128"/>
          </rPr>
          <t>本応募以外のすでに内定している補助金・助成金について記載してください</t>
        </r>
      </text>
    </comment>
    <comment ref="B1824" authorId="0" shapeId="0" xr:uid="{29D81BF2-50C4-43A5-96BF-257F75EEDB1D}">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1853" authorId="0" shapeId="0" xr:uid="{C32C6C84-322E-4636-BA85-7A97A5918102}">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F1855" authorId="0" shapeId="0" xr:uid="{9DB43255-B5C3-4B05-95EA-160FEA621EA4}">
      <text>
        <r>
          <rPr>
            <sz val="9"/>
            <color indexed="81"/>
            <rFont val="MS P ゴシック"/>
            <family val="3"/>
            <charset val="128"/>
          </rPr>
          <t>事業の目的に応じて、３つの中から当てはまるものをプルダウンより選択して下さい。
【公演事業】
　創造性及び企画性が高く、かつ特色ある国際的水準の実演芸術の公演事業
【人材養成事業】
　実演芸術に係る人材養成のための事業や取組
【普及啓発事業】
　実演芸術の普及啓発のための事業（実演芸術を活用し、観光（交流人口の拡大）、子育て支援、医療、福祉、多文化共生など地域の諸課題に取り組む事業を含む）</t>
        </r>
      </text>
    </comment>
    <comment ref="B1920" authorId="0" shapeId="0" xr:uid="{02A8A914-11C4-4F47-9F50-D2981300FB6F}">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1926" authorId="0" shapeId="0" xr:uid="{21697EDE-0321-4B0B-ACBD-6BE03240399C}">
      <text>
        <r>
          <rPr>
            <sz val="8"/>
            <color indexed="81"/>
            <rFont val="MS P ゴシック"/>
            <family val="3"/>
            <charset val="128"/>
          </rPr>
          <t>本応募以外のすでに内定している補助金・助成金について記載してください</t>
        </r>
      </text>
    </comment>
    <comment ref="B1933" authorId="0" shapeId="0" xr:uid="{195A41AC-7E76-4128-B423-93C4C53E53F1}">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1962" authorId="0" shapeId="0" xr:uid="{B65E2F35-2EE2-4D3A-8B98-F1423DD52EAF}">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F1964" authorId="0" shapeId="0" xr:uid="{06F2EE0A-C663-471F-85FC-617B9539639D}">
      <text>
        <r>
          <rPr>
            <sz val="9"/>
            <color indexed="81"/>
            <rFont val="MS P ゴシック"/>
            <family val="3"/>
            <charset val="128"/>
          </rPr>
          <t>事業の目的に応じて、３つの中から当てはまるものをプルダウンより選択して下さい。
【公演事業】
　創造性及び企画性が高く、かつ特色ある国際的水準の実演芸術の公演事業
【人材養成事業】
　実演芸術に係る人材養成のための事業や取組
【普及啓発事業】
　実演芸術の普及啓発のための事業（実演芸術を活用し、観光（交流人口の拡大）、子育て支援、医療、福祉、多文化共生など地域の諸課題に取り組む事業を含む）</t>
        </r>
      </text>
    </comment>
    <comment ref="B2029" authorId="0" shapeId="0" xr:uid="{49AE048D-9871-4014-AA4D-8A5D277BBCD5}">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2035" authorId="0" shapeId="0" xr:uid="{C466726F-27F9-4AE0-8A60-A9ADA21109BE}">
      <text>
        <r>
          <rPr>
            <sz val="8"/>
            <color indexed="81"/>
            <rFont val="MS P ゴシック"/>
            <family val="3"/>
            <charset val="128"/>
          </rPr>
          <t>本応募以外のすでに内定している補助金・助成金について記載してください</t>
        </r>
      </text>
    </comment>
    <comment ref="B2042" authorId="0" shapeId="0" xr:uid="{A3D07B37-C864-43DE-9096-530E1DD27C21}">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2071" authorId="0" shapeId="0" xr:uid="{65C18951-5E4F-439B-9825-96DDDC195DD7}">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F2073" authorId="0" shapeId="0" xr:uid="{49E02F53-D070-4EFE-B477-24222A162623}">
      <text>
        <r>
          <rPr>
            <sz val="9"/>
            <color indexed="81"/>
            <rFont val="MS P ゴシック"/>
            <family val="3"/>
            <charset val="128"/>
          </rPr>
          <t>事業の目的に応じて、３つの中から当てはまるものをプルダウンより選択して下さい。
【公演事業】
　創造性及び企画性が高く、かつ特色ある国際的水準の実演芸術の公演事業
【人材養成事業】
　実演芸術に係る人材養成のための事業や取組
【普及啓発事業】
　実演芸術の普及啓発のための事業（実演芸術を活用し、観光（交流人口の拡大）、子育て支援、医療、福祉、多文化共生など地域の諸課題に取り組む事業を含む）</t>
        </r>
      </text>
    </comment>
    <comment ref="B2138" authorId="0" shapeId="0" xr:uid="{8CF9A8D5-C84F-4271-94B2-49EAB5D5674D}">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2144" authorId="0" shapeId="0" xr:uid="{8696FBF4-D378-4BB9-9BA7-B81FD92A7DE1}">
      <text>
        <r>
          <rPr>
            <sz val="8"/>
            <color indexed="81"/>
            <rFont val="MS P ゴシック"/>
            <family val="3"/>
            <charset val="128"/>
          </rPr>
          <t>本応募以外のすでに内定している補助金・助成金について記載してください</t>
        </r>
      </text>
    </comment>
    <comment ref="B2151" authorId="0" shapeId="0" xr:uid="{6989833B-2E44-43BB-BE97-A391368D9908}">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2180" authorId="0" shapeId="0" xr:uid="{1A09ED35-8820-4EE6-ADEE-F0587D0E92B1}">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F2182" authorId="0" shapeId="0" xr:uid="{D339214C-239D-4468-BEC2-8CD739A945D8}">
      <text>
        <r>
          <rPr>
            <sz val="9"/>
            <color indexed="81"/>
            <rFont val="MS P ゴシック"/>
            <family val="3"/>
            <charset val="128"/>
          </rPr>
          <t>事業の目的に応じて、３つの中から当てはまるものをプルダウンより選択して下さい。
【公演事業】
　創造性及び企画性が高く、かつ特色ある国際的水準の実演芸術の公演事業
【人材養成事業】
　実演芸術に係る人材養成のための事業や取組
【普及啓発事業】
　実演芸術の普及啓発のための事業（実演芸術を活用し、観光（交流人口の拡大）、子育て支援、医療、福祉、多文化共生など地域の諸課題に取り組む事業を含む）</t>
        </r>
      </text>
    </comment>
    <comment ref="B2247" authorId="0" shapeId="0" xr:uid="{FBB68B11-E4E8-47F4-A25B-C4FCE1893CCF}">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2253" authorId="0" shapeId="0" xr:uid="{88F65F17-5F2A-4E84-9203-D0A13BD2B026}">
      <text>
        <r>
          <rPr>
            <sz val="8"/>
            <color indexed="81"/>
            <rFont val="MS P ゴシック"/>
            <family val="3"/>
            <charset val="128"/>
          </rPr>
          <t>本応募以外のすでに内定している補助金・助成金について記載してください</t>
        </r>
      </text>
    </comment>
    <comment ref="B2260" authorId="0" shapeId="0" xr:uid="{BDFE5D79-53A5-470A-9311-E1B42C16B39B}">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2289" authorId="0" shapeId="0" xr:uid="{5AA16645-C59A-4A89-ACBC-21B9541A1692}">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F2291" authorId="0" shapeId="0" xr:uid="{2A3718CE-62AF-429A-8DA3-CBE9EC25511E}">
      <text>
        <r>
          <rPr>
            <sz val="9"/>
            <color indexed="81"/>
            <rFont val="MS P ゴシック"/>
            <family val="3"/>
            <charset val="128"/>
          </rPr>
          <t>事業の目的に応じて、３つの中から当てはまるものをプルダウンより選択して下さい。
【公演事業】
　創造性及び企画性が高く、かつ特色ある国際的水準の実演芸術の公演事業
【人材養成事業】
　実演芸術に係る人材養成のための事業や取組
【普及啓発事業】
　実演芸術の普及啓発のための事業（実演芸術を活用し、観光（交流人口の拡大）、子育て支援、医療、福祉、多文化共生など地域の諸課題に取り組む事業を含む）</t>
        </r>
      </text>
    </comment>
    <comment ref="B2356" authorId="0" shapeId="0" xr:uid="{A9257A36-F57D-4860-8D59-3FC88C7E9717}">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2362" authorId="0" shapeId="0" xr:uid="{BB6252D6-4F42-49E8-AE83-8944E96275CC}">
      <text>
        <r>
          <rPr>
            <sz val="8"/>
            <color indexed="81"/>
            <rFont val="MS P ゴシック"/>
            <family val="3"/>
            <charset val="128"/>
          </rPr>
          <t>本応募以外のすでに内定している補助金・助成金について記載してください</t>
        </r>
      </text>
    </comment>
    <comment ref="B2369" authorId="0" shapeId="0" xr:uid="{3DC0756F-E29D-4746-A90C-244E8A9B270D}">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2398" authorId="0" shapeId="0" xr:uid="{BDCC771D-327E-4244-AE6C-9A4D3F8E3D80}">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F2400" authorId="0" shapeId="0" xr:uid="{D4E5A837-4552-4951-AB5F-0BC82D5C24B2}">
      <text>
        <r>
          <rPr>
            <sz val="9"/>
            <color indexed="81"/>
            <rFont val="MS P ゴシック"/>
            <family val="3"/>
            <charset val="128"/>
          </rPr>
          <t>事業の目的に応じて、３つの中から当てはまるものをプルダウンより選択して下さい。
【公演事業】
　創造性及び企画性が高く、かつ特色ある国際的水準の実演芸術の公演事業
【人材養成事業】
　実演芸術に係る人材養成のための事業や取組
【普及啓発事業】
　実演芸術の普及啓発のための事業（実演芸術を活用し、観光（交流人口の拡大）、子育て支援、医療、福祉、多文化共生など地域の諸課題に取り組む事業を含む）</t>
        </r>
      </text>
    </comment>
    <comment ref="B2465" authorId="0" shapeId="0" xr:uid="{3ECCEB7A-BDC1-4152-BF97-74406DF8E288}">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2471" authorId="0" shapeId="0" xr:uid="{3781D0C2-5675-477E-AEDE-E244DBD631E4}">
      <text>
        <r>
          <rPr>
            <sz val="8"/>
            <color indexed="81"/>
            <rFont val="MS P ゴシック"/>
            <family val="3"/>
            <charset val="128"/>
          </rPr>
          <t>本応募以外のすでに内定している補助金・助成金について記載してください</t>
        </r>
      </text>
    </comment>
    <comment ref="B2478" authorId="0" shapeId="0" xr:uid="{DCC9CBB7-8AFB-491E-BB54-367E4E674589}">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2507" authorId="0" shapeId="0" xr:uid="{DE0F6BAD-CBCE-4F1F-A602-69F811EA76B2}">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F2509" authorId="0" shapeId="0" xr:uid="{1305098B-20CB-44E5-9111-28BCCFB3A63A}">
      <text>
        <r>
          <rPr>
            <sz val="9"/>
            <color indexed="81"/>
            <rFont val="MS P ゴシック"/>
            <family val="3"/>
            <charset val="128"/>
          </rPr>
          <t>事業の目的に応じて、３つの中から当てはまるものをプルダウンより選択して下さい。
【公演事業】
　創造性及び企画性が高く、かつ特色ある国際的水準の実演芸術の公演事業
【人材養成事業】
　実演芸術に係る人材養成のための事業や取組
【普及啓発事業】
　実演芸術の普及啓発のための事業（実演芸術を活用し、観光（交流人口の拡大）、子育て支援、医療、福祉、多文化共生など地域の諸課題に取り組む事業を含む）</t>
        </r>
      </text>
    </comment>
    <comment ref="B2574" authorId="0" shapeId="0" xr:uid="{01B52572-16DA-45FE-9EA9-18C26363D757}">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2580" authorId="0" shapeId="0" xr:uid="{EEAE56A3-D8F5-4200-95A2-7DBFB7DC442B}">
      <text>
        <r>
          <rPr>
            <sz val="8"/>
            <color indexed="81"/>
            <rFont val="MS P ゴシック"/>
            <family val="3"/>
            <charset val="128"/>
          </rPr>
          <t>本応募以外のすでに内定している補助金・助成金について記載してください</t>
        </r>
      </text>
    </comment>
    <comment ref="B2587" authorId="0" shapeId="0" xr:uid="{6186FA1F-4DB8-4CD3-B9D6-64817AA2BE80}">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2616" authorId="0" shapeId="0" xr:uid="{FACC498E-984B-4D61-91B1-DA4658045D8A}">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F2618" authorId="0" shapeId="0" xr:uid="{B78E401A-D026-46DF-86B6-105A53F26B0C}">
      <text>
        <r>
          <rPr>
            <sz val="9"/>
            <color indexed="81"/>
            <rFont val="MS P ゴシック"/>
            <family val="3"/>
            <charset val="128"/>
          </rPr>
          <t>事業の目的に応じて、３つの中から当てはまるものをプルダウンより選択して下さい。
【公演事業】
　創造性及び企画性が高く、かつ特色ある国際的水準の実演芸術の公演事業
【人材養成事業】
　実演芸術に係る人材養成のための事業や取組
【普及啓発事業】
　実演芸術の普及啓発のための事業（実演芸術を活用し、観光（交流人口の拡大）、子育て支援、医療、福祉、多文化共生など地域の諸課題に取り組む事業を含む）</t>
        </r>
      </text>
    </comment>
    <comment ref="B2683" authorId="0" shapeId="0" xr:uid="{B867DFDF-0CA6-46A6-8C5B-03A2D3E31731}">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2689" authorId="0" shapeId="0" xr:uid="{7624D47B-F63E-40CD-AAE2-C3900E67FB49}">
      <text>
        <r>
          <rPr>
            <sz val="8"/>
            <color indexed="81"/>
            <rFont val="MS P ゴシック"/>
            <family val="3"/>
            <charset val="128"/>
          </rPr>
          <t>本応募以外のすでに内定している補助金・助成金について記載してください</t>
        </r>
      </text>
    </comment>
    <comment ref="B2696" authorId="0" shapeId="0" xr:uid="{7D49086C-1A7C-41B5-B6D8-89770D23A571}">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2725" authorId="0" shapeId="0" xr:uid="{709A6DE3-1AED-46A5-B459-67CD4894EC30}">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F2727" authorId="0" shapeId="0" xr:uid="{A60A5948-475C-4390-9161-6F8FD0130E4E}">
      <text>
        <r>
          <rPr>
            <sz val="9"/>
            <color indexed="81"/>
            <rFont val="MS P ゴシック"/>
            <family val="3"/>
            <charset val="128"/>
          </rPr>
          <t>事業の目的に応じて、３つの中から当てはまるものをプルダウンより選択して下さい。
【公演事業】
　創造性及び企画性が高く、かつ特色ある国際的水準の実演芸術の公演事業
【人材養成事業】
　実演芸術に係る人材養成のための事業や取組
【普及啓発事業】
　実演芸術の普及啓発のための事業（実演芸術を活用し、観光（交流人口の拡大）、子育て支援、医療、福祉、多文化共生など地域の諸課題に取り組む事業を含む）</t>
        </r>
      </text>
    </comment>
    <comment ref="B2792" authorId="0" shapeId="0" xr:uid="{F799D696-1FF6-43C9-B259-565238AE49E6}">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2798" authorId="0" shapeId="0" xr:uid="{A8D3F1C1-9D4E-4F29-B2CE-9FCA6504E2A6}">
      <text>
        <r>
          <rPr>
            <sz val="8"/>
            <color indexed="81"/>
            <rFont val="MS P ゴシック"/>
            <family val="3"/>
            <charset val="128"/>
          </rPr>
          <t>本応募以外のすでに内定している補助金・助成金について記載してください</t>
        </r>
      </text>
    </comment>
    <comment ref="B2805" authorId="0" shapeId="0" xr:uid="{581E890B-765C-4947-8809-A55727313ACD}">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2834" authorId="0" shapeId="0" xr:uid="{AA0384EA-5E70-48A3-A61C-D3A1BE029A0B}">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F2836" authorId="0" shapeId="0" xr:uid="{1FBF0633-B3E7-4CBE-B36B-77EAD8A2DC5B}">
      <text>
        <r>
          <rPr>
            <sz val="9"/>
            <color indexed="81"/>
            <rFont val="MS P ゴシック"/>
            <family val="3"/>
            <charset val="128"/>
          </rPr>
          <t>事業の目的に応じて、３つの中から当てはまるものをプルダウンより選択して下さい。
【公演事業】
　創造性及び企画性が高く、かつ特色ある国際的水準の実演芸術の公演事業
【人材養成事業】
　実演芸術に係る人材養成のための事業や取組
【普及啓発事業】
　実演芸術の普及啓発のための事業（実演芸術を活用し、観光（交流人口の拡大）、子育て支援、医療、福祉、多文化共生など地域の諸課題に取り組む事業を含む）</t>
        </r>
      </text>
    </comment>
    <comment ref="B2901" authorId="0" shapeId="0" xr:uid="{14E4B3D4-325F-4882-813D-2050093D5DB0}">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2907" authorId="0" shapeId="0" xr:uid="{2E6694D0-6CB3-42E6-BACE-C19E59199340}">
      <text>
        <r>
          <rPr>
            <sz val="8"/>
            <color indexed="81"/>
            <rFont val="MS P ゴシック"/>
            <family val="3"/>
            <charset val="128"/>
          </rPr>
          <t>本応募以外のすでに内定している補助金・助成金について記載してください</t>
        </r>
      </text>
    </comment>
    <comment ref="B2914" authorId="0" shapeId="0" xr:uid="{4AAAA005-57F9-4366-BA58-895A1A065533}">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2943" authorId="0" shapeId="0" xr:uid="{A407FEEE-9F58-4261-971D-49961B5EE089}">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F2945" authorId="0" shapeId="0" xr:uid="{B240DBDC-2EE0-4626-9232-ACF91AC66559}">
      <text>
        <r>
          <rPr>
            <sz val="9"/>
            <color indexed="81"/>
            <rFont val="MS P ゴシック"/>
            <family val="3"/>
            <charset val="128"/>
          </rPr>
          <t>事業の目的に応じて、３つの中から当てはまるものをプルダウンより選択して下さい。
【公演事業】
　創造性及び企画性が高く、かつ特色ある国際的水準の実演芸術の公演事業
【人材養成事業】
　実演芸術に係る人材養成のための事業や取組
【普及啓発事業】
　実演芸術の普及啓発のための事業（実演芸術を活用し、観光（交流人口の拡大）、子育て支援、医療、福祉、多文化共生など地域の諸課題に取り組む事業を含む）</t>
        </r>
      </text>
    </comment>
    <comment ref="B3010" authorId="0" shapeId="0" xr:uid="{D86D4D09-192F-4C86-9C58-B03832451A00}">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3016" authorId="0" shapeId="0" xr:uid="{CD5D782F-7135-479B-86A7-7FDBC1D966FD}">
      <text>
        <r>
          <rPr>
            <sz val="8"/>
            <color indexed="81"/>
            <rFont val="MS P ゴシック"/>
            <family val="3"/>
            <charset val="128"/>
          </rPr>
          <t>本応募以外のすでに内定している補助金・助成金について記載してください</t>
        </r>
      </text>
    </comment>
    <comment ref="B3023" authorId="0" shapeId="0" xr:uid="{6B3A7872-966B-4397-9B37-F08203F33D4B}">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3052" authorId="0" shapeId="0" xr:uid="{2054463F-5488-4B55-9B1E-9587A1455E03}">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F3054" authorId="0" shapeId="0" xr:uid="{2B90598F-7F60-4F57-A674-4F98FAF18907}">
      <text>
        <r>
          <rPr>
            <sz val="9"/>
            <color indexed="81"/>
            <rFont val="MS P ゴシック"/>
            <family val="3"/>
            <charset val="128"/>
          </rPr>
          <t>事業の目的に応じて、３つの中から当てはまるものをプルダウンより選択して下さい。
【公演事業】
　創造性及び企画性が高く、かつ特色ある国際的水準の実演芸術の公演事業
【人材養成事業】
　実演芸術に係る人材養成のための事業や取組
【普及啓発事業】
　実演芸術の普及啓発のための事業（実演芸術を活用し、観光（交流人口の拡大）、子育て支援、医療、福祉、多文化共生など地域の諸課題に取り組む事業を含む）</t>
        </r>
      </text>
    </comment>
    <comment ref="B3119" authorId="0" shapeId="0" xr:uid="{3B01DA18-5F70-49A1-8088-75113058931D}">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3125" authorId="0" shapeId="0" xr:uid="{997228B2-31A1-4E4B-B525-109770E37D9A}">
      <text>
        <r>
          <rPr>
            <sz val="8"/>
            <color indexed="81"/>
            <rFont val="MS P ゴシック"/>
            <family val="3"/>
            <charset val="128"/>
          </rPr>
          <t>本応募以外のすでに内定している補助金・助成金について記載してください</t>
        </r>
      </text>
    </comment>
    <comment ref="B3132" authorId="0" shapeId="0" xr:uid="{A84CC530-8AC4-4E40-A597-C694AA2F3244}">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3161" authorId="0" shapeId="0" xr:uid="{C62C46CE-2EAF-4C70-AED8-3962C6D366AE}">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F3163" authorId="0" shapeId="0" xr:uid="{0A85AA2F-3507-44C9-B3CC-FE0C0F7D3EE8}">
      <text>
        <r>
          <rPr>
            <sz val="9"/>
            <color indexed="81"/>
            <rFont val="MS P ゴシック"/>
            <family val="3"/>
            <charset val="128"/>
          </rPr>
          <t>事業の目的に応じて、３つの中から当てはまるものをプルダウンより選択して下さい。
【公演事業】
　創造性及び企画性が高く、かつ特色ある国際的水準の実演芸術の公演事業
【人材養成事業】
　実演芸術に係る人材養成のための事業や取組
【普及啓発事業】
　実演芸術の普及啓発のための事業（実演芸術を活用し、観光（交流人口の拡大）、子育て支援、医療、福祉、多文化共生など地域の諸課題に取り組む事業を含む）</t>
        </r>
      </text>
    </comment>
    <comment ref="B3228" authorId="0" shapeId="0" xr:uid="{8C305393-ECFB-4202-8DC5-531B98619557}">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3234" authorId="0" shapeId="0" xr:uid="{60817CF5-F3AE-4CA5-BD14-1F37328C1C19}">
      <text>
        <r>
          <rPr>
            <sz val="8"/>
            <color indexed="81"/>
            <rFont val="MS P ゴシック"/>
            <family val="3"/>
            <charset val="128"/>
          </rPr>
          <t>本応募以外のすでに内定している補助金・助成金について記載してください</t>
        </r>
      </text>
    </comment>
    <comment ref="B3241" authorId="0" shapeId="0" xr:uid="{E36A043D-F051-4E9D-BC12-E99F52477F0E}">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3270" authorId="0" shapeId="0" xr:uid="{1F11CE9A-76FC-4C43-B474-CC8BBCB9230D}">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F3272" authorId="0" shapeId="0" xr:uid="{054DA149-FF72-4890-9D5D-B7FAB3EED1A2}">
      <text>
        <r>
          <rPr>
            <sz val="9"/>
            <color indexed="81"/>
            <rFont val="MS P ゴシック"/>
            <family val="3"/>
            <charset val="128"/>
          </rPr>
          <t>事業の目的に応じて、３つの中から当てはまるものをプルダウンより選択して下さい。
【公演事業】
　創造性及び企画性が高く、かつ特色ある国際的水準の実演芸術の公演事業
【人材養成事業】
　実演芸術に係る人材養成のための事業や取組
【普及啓発事業】
　実演芸術の普及啓発のための事業（実演芸術を活用し、観光（交流人口の拡大）、子育て支援、医療、福祉、多文化共生など地域の諸課題に取り組む事業を含む）</t>
        </r>
      </text>
    </comment>
    <comment ref="B3337" authorId="0" shapeId="0" xr:uid="{FCA815C6-EECF-4055-8A37-E1B0936ABE26}">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3343" authorId="0" shapeId="0" xr:uid="{E28D6203-C3BF-4ACE-BD94-C070EA56775F}">
      <text>
        <r>
          <rPr>
            <sz val="8"/>
            <color indexed="81"/>
            <rFont val="MS P ゴシック"/>
            <family val="3"/>
            <charset val="128"/>
          </rPr>
          <t>本応募以外のすでに内定している補助金・助成金について記載してください</t>
        </r>
      </text>
    </comment>
    <comment ref="B3350" authorId="0" shapeId="0" xr:uid="{57D9E72C-EFE5-43E0-BE14-383955D06014}">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3379" authorId="0" shapeId="0" xr:uid="{54600B3D-BF7D-45ED-85A9-E0FD54395D23}">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F3381" authorId="0" shapeId="0" xr:uid="{BBED6EDE-19B0-4FCF-8BB4-8E1A55FBD219}">
      <text>
        <r>
          <rPr>
            <sz val="9"/>
            <color indexed="81"/>
            <rFont val="MS P ゴシック"/>
            <family val="3"/>
            <charset val="128"/>
          </rPr>
          <t>事業の目的に応じて、３つの中から当てはまるものをプルダウンより選択して下さい。
【公演事業】
　創造性及び企画性が高く、かつ特色ある国際的水準の実演芸術の公演事業
【人材養成事業】
　実演芸術に係る人材養成のための事業や取組
【普及啓発事業】
　実演芸術の普及啓発のための事業（実演芸術を活用し、観光（交流人口の拡大）、子育て支援、医療、福祉、多文化共生など地域の諸課題に取り組む事業を含む）</t>
        </r>
      </text>
    </comment>
    <comment ref="B3446" authorId="0" shapeId="0" xr:uid="{404A4524-860F-49FD-B256-EFC836E4DED2}">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3452" authorId="0" shapeId="0" xr:uid="{FEA693CF-8EDE-48E6-9D4A-7EC5B2DF6215}">
      <text>
        <r>
          <rPr>
            <sz val="8"/>
            <color indexed="81"/>
            <rFont val="MS P ゴシック"/>
            <family val="3"/>
            <charset val="128"/>
          </rPr>
          <t>本応募以外のすでに内定している補助金・助成金について記載してください</t>
        </r>
      </text>
    </comment>
    <comment ref="B3459" authorId="0" shapeId="0" xr:uid="{09A91CE3-1BB9-4B50-AFB2-004465C190F1}">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3488" authorId="0" shapeId="0" xr:uid="{91CBF222-E717-4522-AF9E-B9196409F7FE}">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F3490" authorId="0" shapeId="0" xr:uid="{4670E410-431C-492A-8ADF-1B0BA9692A65}">
      <text>
        <r>
          <rPr>
            <sz val="9"/>
            <color indexed="81"/>
            <rFont val="MS P ゴシック"/>
            <family val="3"/>
            <charset val="128"/>
          </rPr>
          <t>事業の目的に応じて、３つの中から当てはまるものをプルダウンより選択して下さい。
【公演事業】
　創造性及び企画性が高く、かつ特色ある国際的水準の実演芸術の公演事業
【人材養成事業】
　実演芸術に係る人材養成のための事業や取組
【普及啓発事業】
　実演芸術の普及啓発のための事業（実演芸術を活用し、観光（交流人口の拡大）、子育て支援、医療、福祉、多文化共生など地域の諸課題に取り組む事業を含む）</t>
        </r>
      </text>
    </comment>
    <comment ref="B3555" authorId="0" shapeId="0" xr:uid="{6B19B463-83F6-4F09-9D75-DEA047453AE1}">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3561" authorId="0" shapeId="0" xr:uid="{199BC272-F75B-4AE2-8DA8-6E4685C78FBF}">
      <text>
        <r>
          <rPr>
            <sz val="8"/>
            <color indexed="81"/>
            <rFont val="MS P ゴシック"/>
            <family val="3"/>
            <charset val="128"/>
          </rPr>
          <t>本応募以外のすでに内定している補助金・助成金について記載してください</t>
        </r>
      </text>
    </comment>
    <comment ref="B3568" authorId="0" shapeId="0" xr:uid="{15537432-EB40-4433-882A-ABF39F91B535}">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3597" authorId="0" shapeId="0" xr:uid="{EFE9A4F8-6EB9-4054-BC7D-26EE82E1592A}">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F3599" authorId="0" shapeId="0" xr:uid="{F82B9E7E-20B9-44B5-A50D-6DFE2740EC6E}">
      <text>
        <r>
          <rPr>
            <sz val="9"/>
            <color indexed="81"/>
            <rFont val="MS P ゴシック"/>
            <family val="3"/>
            <charset val="128"/>
          </rPr>
          <t>事業の目的に応じて、３つの中から当てはまるものをプルダウンより選択して下さい。
【公演事業】
　創造性及び企画性が高く、かつ特色ある国際的水準の実演芸術の公演事業
【人材養成事業】
　実演芸術に係る人材養成のための事業や取組
【普及啓発事業】
　実演芸術の普及啓発のための事業（実演芸術を活用し、観光（交流人口の拡大）、子育て支援、医療、福祉、多文化共生など地域の諸課題に取り組む事業を含む）</t>
        </r>
      </text>
    </comment>
    <comment ref="B3664" authorId="0" shapeId="0" xr:uid="{EA644C56-96BF-49DB-A5F7-489B2EAF2F11}">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3670" authorId="0" shapeId="0" xr:uid="{57F1AA3C-5E21-4F31-AE5B-5F7D30D5280F}">
      <text>
        <r>
          <rPr>
            <sz val="8"/>
            <color indexed="81"/>
            <rFont val="MS P ゴシック"/>
            <family val="3"/>
            <charset val="128"/>
          </rPr>
          <t>本応募以外のすでに内定している補助金・助成金について記載してください</t>
        </r>
      </text>
    </comment>
    <comment ref="B3677" authorId="0" shapeId="0" xr:uid="{2FF3651E-C73A-4B16-B910-C11CFDFDE49F}">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3706" authorId="0" shapeId="0" xr:uid="{4CEC1DE8-B514-4159-A64F-6902EE922336}">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F3708" authorId="0" shapeId="0" xr:uid="{55E24FE7-E584-4DE3-897D-51F245F3BF77}">
      <text>
        <r>
          <rPr>
            <sz val="9"/>
            <color indexed="81"/>
            <rFont val="MS P ゴシック"/>
            <family val="3"/>
            <charset val="128"/>
          </rPr>
          <t>事業の目的に応じて、３つの中から当てはまるものをプルダウンより選択して下さい。
【公演事業】
　創造性及び企画性が高く、かつ特色ある国際的水準の実演芸術の公演事業
【人材養成事業】
　実演芸術に係る人材養成のための事業や取組
【普及啓発事業】
　実演芸術の普及啓発のための事業（実演芸術を活用し、観光（交流人口の拡大）、子育て支援、医療、福祉、多文化共生など地域の諸課題に取り組む事業を含む）</t>
        </r>
      </text>
    </comment>
    <comment ref="B3773" authorId="0" shapeId="0" xr:uid="{69302765-385A-40A5-A9F7-5DDEB105B4AB}">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3779" authorId="0" shapeId="0" xr:uid="{CE32D90E-C698-4D47-B111-93BB2F05B209}">
      <text>
        <r>
          <rPr>
            <sz val="8"/>
            <color indexed="81"/>
            <rFont val="MS P ゴシック"/>
            <family val="3"/>
            <charset val="128"/>
          </rPr>
          <t>本応募以外のすでに内定している補助金・助成金について記載してください</t>
        </r>
      </text>
    </comment>
    <comment ref="B3786" authorId="0" shapeId="0" xr:uid="{B742A053-CB54-44B5-AC2E-354461F56389}">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3815" authorId="0" shapeId="0" xr:uid="{E634A390-74F8-4E44-8689-2BAC7D63625A}">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F3817" authorId="0" shapeId="0" xr:uid="{4D27468E-4EE2-4BB3-AAE6-E6E38C60931E}">
      <text>
        <r>
          <rPr>
            <sz val="9"/>
            <color indexed="81"/>
            <rFont val="MS P ゴシック"/>
            <family val="3"/>
            <charset val="128"/>
          </rPr>
          <t>事業の目的に応じて、３つの中から当てはまるものをプルダウンより選択して下さい。
【公演事業】
　創造性及び企画性が高く、かつ特色ある国際的水準の実演芸術の公演事業
【人材養成事業】
　実演芸術に係る人材養成のための事業や取組
【普及啓発事業】
　実演芸術の普及啓発のための事業（実演芸術を活用し、観光（交流人口の拡大）、子育て支援、医療、福祉、多文化共生など地域の諸課題に取り組む事業を含む）</t>
        </r>
      </text>
    </comment>
    <comment ref="B3882" authorId="0" shapeId="0" xr:uid="{807F9406-5397-4DD8-956D-4AEE623EEB56}">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3888" authorId="0" shapeId="0" xr:uid="{48286541-F290-49CB-982E-B67ED4A65D31}">
      <text>
        <r>
          <rPr>
            <sz val="8"/>
            <color indexed="81"/>
            <rFont val="MS P ゴシック"/>
            <family val="3"/>
            <charset val="128"/>
          </rPr>
          <t>本応募以外のすでに内定している補助金・助成金について記載してください</t>
        </r>
      </text>
    </comment>
    <comment ref="B3895" authorId="0" shapeId="0" xr:uid="{8D21C973-590E-44DE-BBFF-3FDEB0AB8776}">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3924" authorId="0" shapeId="0" xr:uid="{D7E6BEF8-7502-4DC5-B879-DF8AB53EF55D}">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F3926" authorId="0" shapeId="0" xr:uid="{765B74AA-DC8F-461F-8913-D54FCAA946CA}">
      <text>
        <r>
          <rPr>
            <sz val="9"/>
            <color indexed="81"/>
            <rFont val="MS P ゴシック"/>
            <family val="3"/>
            <charset val="128"/>
          </rPr>
          <t>事業の目的に応じて、３つの中から当てはまるものをプルダウンより選択して下さい。
【公演事業】
　創造性及び企画性が高く、かつ特色ある国際的水準の実演芸術の公演事業
【人材養成事業】
　実演芸術に係る人材養成のための事業や取組
【普及啓発事業】
　実演芸術の普及啓発のための事業（実演芸術を活用し、観光（交流人口の拡大）、子育て支援、医療、福祉、多文化共生など地域の諸課題に取り組む事業を含む）</t>
        </r>
      </text>
    </comment>
    <comment ref="B3991" authorId="0" shapeId="0" xr:uid="{F91883B3-46C1-495C-A32D-FF2669D53A3C}">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3997" authorId="0" shapeId="0" xr:uid="{42FE0D0F-4C1F-4743-92E7-F9BFCC71BFBE}">
      <text>
        <r>
          <rPr>
            <sz val="8"/>
            <color indexed="81"/>
            <rFont val="MS P ゴシック"/>
            <family val="3"/>
            <charset val="128"/>
          </rPr>
          <t>本応募以外のすでに内定している補助金・助成金について記載してください</t>
        </r>
      </text>
    </comment>
    <comment ref="B4004" authorId="0" shapeId="0" xr:uid="{2A64ED7A-4C37-44E2-A7E8-1511F205265F}">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4033" authorId="0" shapeId="0" xr:uid="{B390B3E1-EDE1-4027-914B-E4A2C3732BAD}">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F4035" authorId="0" shapeId="0" xr:uid="{872CB2CC-13BD-4AA3-AD73-99B9F94EFF4C}">
      <text>
        <r>
          <rPr>
            <sz val="9"/>
            <color indexed="81"/>
            <rFont val="MS P ゴシック"/>
            <family val="3"/>
            <charset val="128"/>
          </rPr>
          <t>事業の目的に応じて、３つの中から当てはまるものをプルダウンより選択して下さい。
【公演事業】
　創造性及び企画性が高く、かつ特色ある国際的水準の実演芸術の公演事業
【人材養成事業】
　実演芸術に係る人材養成のための事業や取組
【普及啓発事業】
　実演芸術の普及啓発のための事業（実演芸術を活用し、観光（交流人口の拡大）、子育て支援、医療、福祉、多文化共生など地域の諸課題に取り組む事業を含む）</t>
        </r>
      </text>
    </comment>
    <comment ref="B4100" authorId="0" shapeId="0" xr:uid="{687EA566-5551-4ABA-91A4-E98A04568DA7}">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4106" authorId="0" shapeId="0" xr:uid="{B763AE6D-9E7E-45FF-8C6A-1D48412FE0F1}">
      <text>
        <r>
          <rPr>
            <sz val="8"/>
            <color indexed="81"/>
            <rFont val="MS P ゴシック"/>
            <family val="3"/>
            <charset val="128"/>
          </rPr>
          <t>本応募以外のすでに内定している補助金・助成金について記載してください</t>
        </r>
      </text>
    </comment>
    <comment ref="B4113" authorId="0" shapeId="0" xr:uid="{354AE504-B1F8-4A16-86C9-65F428019D35}">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4142" authorId="0" shapeId="0" xr:uid="{AF501BFE-6BB7-40F6-A1B9-1DFEB9111720}">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F4144" authorId="0" shapeId="0" xr:uid="{3D8B48A6-0F43-4F15-892C-A525686AA381}">
      <text>
        <r>
          <rPr>
            <sz val="9"/>
            <color indexed="81"/>
            <rFont val="MS P ゴシック"/>
            <family val="3"/>
            <charset val="128"/>
          </rPr>
          <t>事業の目的に応じて、３つの中から当てはまるものをプルダウンより選択して下さい。
【公演事業】
　創造性及び企画性が高く、かつ特色ある国際的水準の実演芸術の公演事業
【人材養成事業】
　実演芸術に係る人材養成のための事業や取組
【普及啓発事業】
　実演芸術の普及啓発のための事業（実演芸術を活用し、観光（交流人口の拡大）、子育て支援、医療、福祉、多文化共生など地域の諸課題に取り組む事業を含む）</t>
        </r>
      </text>
    </comment>
    <comment ref="B4209" authorId="0" shapeId="0" xr:uid="{36CDC549-BE69-4573-9044-CE6BA269C807}">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4215" authorId="0" shapeId="0" xr:uid="{9016B61C-B49E-4031-8CAD-C78CBC2138A0}">
      <text>
        <r>
          <rPr>
            <sz val="8"/>
            <color indexed="81"/>
            <rFont val="MS P ゴシック"/>
            <family val="3"/>
            <charset val="128"/>
          </rPr>
          <t>本応募以外のすでに内定している補助金・助成金について記載してください</t>
        </r>
      </text>
    </comment>
    <comment ref="B4222" authorId="0" shapeId="0" xr:uid="{94598E40-B94F-4E8F-95A5-A566F53B8D55}">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4251" authorId="0" shapeId="0" xr:uid="{1B65D090-E779-4A95-A07E-624EFB6F39B6}">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 ref="F4253" authorId="0" shapeId="0" xr:uid="{FA5EE210-E0DB-47FC-995A-832AA68A2E6A}">
      <text>
        <r>
          <rPr>
            <sz val="9"/>
            <color indexed="81"/>
            <rFont val="MS P ゴシック"/>
            <family val="3"/>
            <charset val="128"/>
          </rPr>
          <t>事業の目的に応じて、３つの中から当てはまるものをプルダウンより選択して下さい。
【公演事業】
　創造性及び企画性が高く、かつ特色ある国際的水準の実演芸術の公演事業
【人材養成事業】
　実演芸術に係る人材養成のための事業や取組
【普及啓発事業】
　実演芸術の普及啓発のための事業（実演芸術を活用し、観光（交流人口の拡大）、子育て支援、医療、福祉、多文化共生など地域の諸課題に取り組む事業を含む）</t>
        </r>
      </text>
    </comment>
    <comment ref="B4318" authorId="0" shapeId="0" xr:uid="{07D53D98-77E4-4CE3-8AB1-0E8538C44233}">
      <text>
        <r>
          <rPr>
            <sz val="8"/>
            <color indexed="81"/>
            <rFont val="MS P ゴシック"/>
            <family val="3"/>
            <charset val="128"/>
          </rPr>
          <t xml:space="preserve">共同制作の場合、記載してください（すでに内定しているものについて記載してください）
</t>
        </r>
        <r>
          <rPr>
            <sz val="9"/>
            <color indexed="81"/>
            <rFont val="MS P ゴシック"/>
            <family val="3"/>
            <charset val="128"/>
          </rPr>
          <t xml:space="preserve">
</t>
        </r>
      </text>
    </comment>
    <comment ref="B4324" authorId="0" shapeId="0" xr:uid="{F60849B6-8DB1-4E9E-AB93-70BED0A26855}">
      <text>
        <r>
          <rPr>
            <sz val="8"/>
            <color indexed="81"/>
            <rFont val="MS P ゴシック"/>
            <family val="3"/>
            <charset val="128"/>
          </rPr>
          <t>本応募以外のすでに内定している補助金・助成金について記載してください</t>
        </r>
      </text>
    </comment>
    <comment ref="B4331" authorId="0" shapeId="0" xr:uid="{5FA26367-5BD9-4A07-B491-B17E0FFD3A3B}">
      <text>
        <r>
          <rPr>
            <sz val="8"/>
            <color indexed="81"/>
            <rFont val="MS P ゴシック"/>
            <family val="3"/>
            <charset val="128"/>
          </rPr>
          <t>すでに内定しているものを記載してください</t>
        </r>
        <r>
          <rPr>
            <sz val="9"/>
            <color indexed="81"/>
            <rFont val="MS P ゴシック"/>
            <family val="3"/>
            <charset val="128"/>
          </rPr>
          <t xml:space="preserve">
</t>
        </r>
      </text>
    </comment>
    <comment ref="D4360" authorId="0" shapeId="0" xr:uid="{AD09DC96-3E49-4292-9F13-31CE216B3402}">
      <text>
        <r>
          <rPr>
            <sz val="9"/>
            <color indexed="81"/>
            <rFont val="MS P ゴシック"/>
            <family val="3"/>
            <charset val="128"/>
          </rPr>
          <t>助成対象となる事業は、事業単位で助成対象経費が
発生し、かつ事業単位の下限額以上の要望額がある
ものです。
（事業単位の下限額）</t>
        </r>
        <r>
          <rPr>
            <sz val="8"/>
            <color indexed="81"/>
            <rFont val="MS P ゴシック"/>
            <family val="3"/>
            <charset val="128"/>
          </rPr>
          <t>※事業類型ごとに異なります</t>
        </r>
        <r>
          <rPr>
            <sz val="9"/>
            <color indexed="81"/>
            <rFont val="MS P ゴシック"/>
            <family val="3"/>
            <charset val="128"/>
          </rPr>
          <t xml:space="preserve">
公演事業：20万円以上
人材養成事業・普及啓発事業：1千円以上</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48" authorId="0" shapeId="0" xr:uid="{319B89CD-D7AF-4E3E-852E-278FB3FC99D9}">
      <text>
        <r>
          <rPr>
            <sz val="9"/>
            <color indexed="81"/>
            <rFont val="MS P ゴシック"/>
            <family val="3"/>
            <charset val="128"/>
          </rPr>
          <t>欄が足りない場合は、非表示列を再表示してください。</t>
        </r>
      </text>
    </comment>
  </commentList>
</comments>
</file>

<file path=xl/sharedStrings.xml><?xml version="1.0" encoding="utf-8"?>
<sst xmlns="http://schemas.openxmlformats.org/spreadsheetml/2006/main" count="3486" uniqueCount="519">
  <si>
    <t>事業収入</t>
    <rPh sb="0" eb="2">
      <t>ジギョウ</t>
    </rPh>
    <rPh sb="2" eb="4">
      <t>シュウニュウ</t>
    </rPh>
    <phoneticPr fontId="5"/>
  </si>
  <si>
    <t>その他</t>
    <rPh sb="2" eb="3">
      <t>タ</t>
    </rPh>
    <phoneticPr fontId="5"/>
  </si>
  <si>
    <t>項目</t>
    <rPh sb="0" eb="2">
      <t>コウモク</t>
    </rPh>
    <phoneticPr fontId="5"/>
  </si>
  <si>
    <t>氏名</t>
    <rPh sb="0" eb="2">
      <t>シメイ</t>
    </rPh>
    <phoneticPr fontId="5"/>
  </si>
  <si>
    <t>寄付金</t>
    <rPh sb="0" eb="3">
      <t>キフキン</t>
    </rPh>
    <phoneticPr fontId="5"/>
  </si>
  <si>
    <t>舞台形状</t>
    <rPh sb="0" eb="2">
      <t>ブタイ</t>
    </rPh>
    <rPh sb="2" eb="4">
      <t>ケイジョウ</t>
    </rPh>
    <phoneticPr fontId="5"/>
  </si>
  <si>
    <t>ホール名</t>
    <rPh sb="3" eb="4">
      <t>メイ</t>
    </rPh>
    <phoneticPr fontId="5"/>
  </si>
  <si>
    <t>施設名</t>
    <rPh sb="0" eb="3">
      <t>シセツメイ</t>
    </rPh>
    <phoneticPr fontId="5"/>
  </si>
  <si>
    <t>〒</t>
    <phoneticPr fontId="5"/>
  </si>
  <si>
    <t>開館日数</t>
    <rPh sb="0" eb="2">
      <t>カイカン</t>
    </rPh>
    <rPh sb="2" eb="4">
      <t>ニッスウ</t>
    </rPh>
    <phoneticPr fontId="5"/>
  </si>
  <si>
    <t>個人</t>
    <rPh sb="0" eb="2">
      <t>コジン</t>
    </rPh>
    <phoneticPr fontId="5"/>
  </si>
  <si>
    <t>法人</t>
    <rPh sb="0" eb="2">
      <t>ホウジン</t>
    </rPh>
    <phoneticPr fontId="5"/>
  </si>
  <si>
    <t>補助金</t>
    <rPh sb="0" eb="3">
      <t>ホジョキン</t>
    </rPh>
    <phoneticPr fontId="5"/>
  </si>
  <si>
    <t>客席総数</t>
    <rPh sb="0" eb="2">
      <t>キャクセキ</t>
    </rPh>
    <rPh sb="2" eb="4">
      <t>ソウスウ</t>
    </rPh>
    <phoneticPr fontId="5"/>
  </si>
  <si>
    <t>主催事業</t>
    <rPh sb="0" eb="2">
      <t>シュサイ</t>
    </rPh>
    <rPh sb="2" eb="4">
      <t>ジギョウ</t>
    </rPh>
    <phoneticPr fontId="5"/>
  </si>
  <si>
    <t>貸館事業</t>
    <rPh sb="0" eb="1">
      <t>カ</t>
    </rPh>
    <rPh sb="1" eb="2">
      <t>カン</t>
    </rPh>
    <rPh sb="2" eb="4">
      <t>ジギョウ</t>
    </rPh>
    <phoneticPr fontId="5"/>
  </si>
  <si>
    <t>面積（単位：㎡）</t>
    <rPh sb="0" eb="2">
      <t>メンセキ</t>
    </rPh>
    <rPh sb="3" eb="5">
      <t>タンイ</t>
    </rPh>
    <phoneticPr fontId="5"/>
  </si>
  <si>
    <t>指定管理料</t>
    <rPh sb="0" eb="2">
      <t>シテイ</t>
    </rPh>
    <rPh sb="2" eb="5">
      <t>カンリリョウ</t>
    </rPh>
    <phoneticPr fontId="5"/>
  </si>
  <si>
    <t>事業費</t>
    <rPh sb="0" eb="3">
      <t>ジギョウヒ</t>
    </rPh>
    <phoneticPr fontId="5"/>
  </si>
  <si>
    <t>（うち買取公演）</t>
    <rPh sb="3" eb="5">
      <t>カイトリ</t>
    </rPh>
    <rPh sb="5" eb="7">
      <t>コウエン</t>
    </rPh>
    <phoneticPr fontId="5"/>
  </si>
  <si>
    <t>協賛金</t>
    <rPh sb="0" eb="3">
      <t>キョウサンキン</t>
    </rPh>
    <phoneticPr fontId="5"/>
  </si>
  <si>
    <t>賛助会費</t>
    <rPh sb="0" eb="2">
      <t>サンジョ</t>
    </rPh>
    <rPh sb="2" eb="3">
      <t>カイ</t>
    </rPh>
    <rPh sb="3" eb="4">
      <t>ヒ</t>
    </rPh>
    <phoneticPr fontId="5"/>
  </si>
  <si>
    <t>文化庁</t>
    <rPh sb="0" eb="3">
      <t>ブンカチョウ</t>
    </rPh>
    <phoneticPr fontId="5"/>
  </si>
  <si>
    <t>地方公共団体</t>
    <rPh sb="0" eb="2">
      <t>チホウ</t>
    </rPh>
    <rPh sb="2" eb="4">
      <t>コウキョウ</t>
    </rPh>
    <rPh sb="4" eb="6">
      <t>ダンタイ</t>
    </rPh>
    <phoneticPr fontId="5"/>
  </si>
  <si>
    <t>人材養成事業</t>
    <rPh sb="0" eb="2">
      <t>ジンザイ</t>
    </rPh>
    <rPh sb="2" eb="4">
      <t>ヨウセイ</t>
    </rPh>
    <rPh sb="4" eb="6">
      <t>ジギョウ</t>
    </rPh>
    <phoneticPr fontId="5"/>
  </si>
  <si>
    <t>（単位：千円）</t>
    <rPh sb="1" eb="3">
      <t>タンイ</t>
    </rPh>
    <rPh sb="4" eb="6">
      <t>センエン</t>
    </rPh>
    <phoneticPr fontId="5"/>
  </si>
  <si>
    <t>公演事業</t>
    <rPh sb="0" eb="2">
      <t>コウエン</t>
    </rPh>
    <rPh sb="2" eb="4">
      <t>ジギョウ</t>
    </rPh>
    <phoneticPr fontId="5"/>
  </si>
  <si>
    <t>普及啓発事業</t>
    <rPh sb="0" eb="2">
      <t>フキュウ</t>
    </rPh>
    <rPh sb="2" eb="4">
      <t>ケイハツ</t>
    </rPh>
    <rPh sb="4" eb="6">
      <t>ジギョウ</t>
    </rPh>
    <phoneticPr fontId="5"/>
  </si>
  <si>
    <t>共催・提携事業</t>
    <rPh sb="0" eb="2">
      <t>キョウサイ</t>
    </rPh>
    <rPh sb="3" eb="5">
      <t>テイケイ</t>
    </rPh>
    <rPh sb="5" eb="7">
      <t>ジギョウ</t>
    </rPh>
    <phoneticPr fontId="5"/>
  </si>
  <si>
    <t>収益率（％）</t>
    <rPh sb="0" eb="3">
      <t>シュウエキリツ</t>
    </rPh>
    <phoneticPr fontId="5"/>
  </si>
  <si>
    <t>計</t>
    <rPh sb="0" eb="1">
      <t>ケイ</t>
    </rPh>
    <phoneticPr fontId="5"/>
  </si>
  <si>
    <t>所属・役職</t>
    <rPh sb="0" eb="2">
      <t>ショゾク</t>
    </rPh>
    <rPh sb="3" eb="5">
      <t>ヤクショク</t>
    </rPh>
    <phoneticPr fontId="5"/>
  </si>
  <si>
    <t>雇用形態</t>
    <rPh sb="0" eb="2">
      <t>コヨウ</t>
    </rPh>
    <rPh sb="2" eb="4">
      <t>ケイタイ</t>
    </rPh>
    <phoneticPr fontId="5"/>
  </si>
  <si>
    <t>経歴</t>
    <rPh sb="0" eb="2">
      <t>ケイレキ</t>
    </rPh>
    <phoneticPr fontId="5"/>
  </si>
  <si>
    <t>期間</t>
    <rPh sb="0" eb="2">
      <t>キカン</t>
    </rPh>
    <phoneticPr fontId="5"/>
  </si>
  <si>
    <t>所属及び職務内容</t>
    <rPh sb="0" eb="2">
      <t>ショゾク</t>
    </rPh>
    <rPh sb="2" eb="3">
      <t>オヨ</t>
    </rPh>
    <rPh sb="4" eb="6">
      <t>ショクム</t>
    </rPh>
    <rPh sb="6" eb="8">
      <t>ナイヨウ</t>
    </rPh>
    <phoneticPr fontId="5"/>
  </si>
  <si>
    <t>出演者</t>
    <rPh sb="0" eb="3">
      <t>シュツエンシャ</t>
    </rPh>
    <phoneticPr fontId="5"/>
  </si>
  <si>
    <t>演目等</t>
    <rPh sb="0" eb="2">
      <t>エンモク</t>
    </rPh>
    <rPh sb="2" eb="3">
      <t>トウ</t>
    </rPh>
    <phoneticPr fontId="5"/>
  </si>
  <si>
    <t>施設利用料</t>
    <rPh sb="0" eb="2">
      <t>シセツ</t>
    </rPh>
    <rPh sb="2" eb="4">
      <t>リヨウ</t>
    </rPh>
    <rPh sb="4" eb="5">
      <t>リョウ</t>
    </rPh>
    <phoneticPr fontId="5"/>
  </si>
  <si>
    <t>年間事業数</t>
    <rPh sb="0" eb="2">
      <t>ネンカン</t>
    </rPh>
    <rPh sb="2" eb="5">
      <t>ジギョウスウ</t>
    </rPh>
    <phoneticPr fontId="5"/>
  </si>
  <si>
    <t>収入</t>
    <rPh sb="0" eb="2">
      <t>シュウニュウ</t>
    </rPh>
    <phoneticPr fontId="5"/>
  </si>
  <si>
    <t>支出</t>
    <rPh sb="0" eb="2">
      <t>シシュツ</t>
    </rPh>
    <phoneticPr fontId="5"/>
  </si>
  <si>
    <t>施設の利用率(％）</t>
    <rPh sb="0" eb="2">
      <t>シセツ</t>
    </rPh>
    <rPh sb="3" eb="6">
      <t>リヨウリツ</t>
    </rPh>
    <phoneticPr fontId="5"/>
  </si>
  <si>
    <t>車椅子席：　　　　　</t>
    <rPh sb="0" eb="1">
      <t>クルマ</t>
    </rPh>
    <rPh sb="1" eb="3">
      <t>イス</t>
    </rPh>
    <rPh sb="3" eb="4">
      <t>セキ</t>
    </rPh>
    <phoneticPr fontId="5"/>
  </si>
  <si>
    <t>主催事業入場者・参加者数</t>
    <rPh sb="0" eb="2">
      <t>シュサイ</t>
    </rPh>
    <rPh sb="2" eb="4">
      <t>ジギョウ</t>
    </rPh>
    <rPh sb="4" eb="7">
      <t>ニュウジョウシャ</t>
    </rPh>
    <rPh sb="8" eb="11">
      <t>サンカシャ</t>
    </rPh>
    <rPh sb="11" eb="12">
      <t>スウ</t>
    </rPh>
    <phoneticPr fontId="5"/>
  </si>
  <si>
    <t>ふりがな</t>
    <phoneticPr fontId="5"/>
  </si>
  <si>
    <t>共催・提携事業入場者・参加者数</t>
    <rPh sb="0" eb="2">
      <t>キョウサイ</t>
    </rPh>
    <rPh sb="3" eb="5">
      <t>テイケイ</t>
    </rPh>
    <rPh sb="5" eb="7">
      <t>ジギョウ</t>
    </rPh>
    <rPh sb="7" eb="10">
      <t>ニュウジョウシャ</t>
    </rPh>
    <rPh sb="11" eb="13">
      <t>サンカ</t>
    </rPh>
    <rPh sb="13" eb="14">
      <t>シャ</t>
    </rPh>
    <rPh sb="14" eb="15">
      <t>スウ</t>
    </rPh>
    <phoneticPr fontId="5"/>
  </si>
  <si>
    <t>貸館事業入場者・参加者数</t>
    <rPh sb="0" eb="1">
      <t>カ</t>
    </rPh>
    <rPh sb="1" eb="2">
      <t>カン</t>
    </rPh>
    <rPh sb="2" eb="4">
      <t>ジギョウ</t>
    </rPh>
    <rPh sb="4" eb="7">
      <t>ニュウジョウシャ</t>
    </rPh>
    <rPh sb="8" eb="11">
      <t>サンカシャ</t>
    </rPh>
    <rPh sb="11" eb="12">
      <t>スウ</t>
    </rPh>
    <phoneticPr fontId="5"/>
  </si>
  <si>
    <t>指定管理者制度の運用状況</t>
    <rPh sb="0" eb="2">
      <t>シテイ</t>
    </rPh>
    <rPh sb="2" eb="5">
      <t>カンリシャ</t>
    </rPh>
    <rPh sb="5" eb="7">
      <t>セイド</t>
    </rPh>
    <rPh sb="8" eb="10">
      <t>ウンヨウ</t>
    </rPh>
    <rPh sb="10" eb="12">
      <t>ジョウキョウ</t>
    </rPh>
    <phoneticPr fontId="5"/>
  </si>
  <si>
    <t>※　 実演芸術の公演等を鑑賞する者、ワークショップ等に参加する者、その他の劇場・音楽堂等の事業を利用する者をいい、劇場・音楽堂等のスタッフや、併設施設（美術館、図書館等）のみへの入場者数は除きます。</t>
    <rPh sb="3" eb="5">
      <t>ジツエン</t>
    </rPh>
    <rPh sb="5" eb="7">
      <t>ゲイジュツ</t>
    </rPh>
    <rPh sb="8" eb="11">
      <t>コウエントウ</t>
    </rPh>
    <rPh sb="12" eb="14">
      <t>カンショウ</t>
    </rPh>
    <rPh sb="16" eb="17">
      <t>シャ</t>
    </rPh>
    <rPh sb="25" eb="26">
      <t>トウ</t>
    </rPh>
    <rPh sb="27" eb="29">
      <t>サンカ</t>
    </rPh>
    <rPh sb="31" eb="32">
      <t>シャ</t>
    </rPh>
    <rPh sb="35" eb="36">
      <t>タ</t>
    </rPh>
    <rPh sb="37" eb="39">
      <t>ゲキジョウ</t>
    </rPh>
    <rPh sb="40" eb="43">
      <t>オンガクドウ</t>
    </rPh>
    <rPh sb="43" eb="44">
      <t>トウ</t>
    </rPh>
    <rPh sb="45" eb="47">
      <t>ジギョウ</t>
    </rPh>
    <rPh sb="48" eb="50">
      <t>リヨウ</t>
    </rPh>
    <rPh sb="52" eb="53">
      <t>シャ</t>
    </rPh>
    <rPh sb="57" eb="59">
      <t>ゲキジョウ</t>
    </rPh>
    <rPh sb="60" eb="63">
      <t>オンガクドウ</t>
    </rPh>
    <rPh sb="63" eb="64">
      <t>トウ</t>
    </rPh>
    <rPh sb="71" eb="73">
      <t>ヘイセツ</t>
    </rPh>
    <rPh sb="73" eb="75">
      <t>シセツ</t>
    </rPh>
    <rPh sb="76" eb="79">
      <t>ビジュツカン</t>
    </rPh>
    <rPh sb="80" eb="83">
      <t>トショカン</t>
    </rPh>
    <rPh sb="83" eb="84">
      <t>トウ</t>
    </rPh>
    <rPh sb="89" eb="92">
      <t>ニュウジョウシャ</t>
    </rPh>
    <rPh sb="92" eb="93">
      <t>スウ</t>
    </rPh>
    <rPh sb="94" eb="95">
      <t>ノゾ</t>
    </rPh>
    <phoneticPr fontId="5"/>
  </si>
  <si>
    <t>指定管理の状況</t>
    <rPh sb="0" eb="2">
      <t>シテイ</t>
    </rPh>
    <rPh sb="2" eb="4">
      <t>カンリ</t>
    </rPh>
    <rPh sb="5" eb="7">
      <t>ジョウキョウ</t>
    </rPh>
    <phoneticPr fontId="5"/>
  </si>
  <si>
    <t>過去３年間の平均値</t>
    <rPh sb="0" eb="2">
      <t>カコ</t>
    </rPh>
    <rPh sb="3" eb="5">
      <t>ネンカン</t>
    </rPh>
    <rPh sb="6" eb="9">
      <t>ヘイキンチ</t>
    </rPh>
    <phoneticPr fontId="5"/>
  </si>
  <si>
    <t>（年度当初の目標値）</t>
    <rPh sb="1" eb="3">
      <t>ネンド</t>
    </rPh>
    <rPh sb="3" eb="5">
      <t>トウショ</t>
    </rPh>
    <rPh sb="6" eb="8">
      <t>モクヒョウ</t>
    </rPh>
    <rPh sb="8" eb="9">
      <t>チ</t>
    </rPh>
    <phoneticPr fontId="5"/>
  </si>
  <si>
    <t>-</t>
    <phoneticPr fontId="5"/>
  </si>
  <si>
    <t>（達成度）</t>
    <rPh sb="1" eb="3">
      <t>タッセイ</t>
    </rPh>
    <rPh sb="3" eb="4">
      <t>ド</t>
    </rPh>
    <phoneticPr fontId="5"/>
  </si>
  <si>
    <t>入場者・参加者数</t>
    <rPh sb="0" eb="2">
      <t>ニュウジョウ</t>
    </rPh>
    <rPh sb="2" eb="3">
      <t>シャ</t>
    </rPh>
    <rPh sb="4" eb="7">
      <t>サンカシャ</t>
    </rPh>
    <rPh sb="7" eb="8">
      <t>スウ</t>
    </rPh>
    <phoneticPr fontId="16"/>
  </si>
  <si>
    <t>（創作種別）</t>
    <rPh sb="1" eb="3">
      <t>ソウサク</t>
    </rPh>
    <rPh sb="3" eb="5">
      <t>シュベツ</t>
    </rPh>
    <phoneticPr fontId="16"/>
  </si>
  <si>
    <t>選考方法：</t>
    <rPh sb="0" eb="2">
      <t>センコウ</t>
    </rPh>
    <rPh sb="2" eb="4">
      <t>ホウホウ</t>
    </rPh>
    <phoneticPr fontId="5"/>
  </si>
  <si>
    <t>選考基準：</t>
    <rPh sb="0" eb="2">
      <t>センコウ</t>
    </rPh>
    <rPh sb="2" eb="4">
      <t>キジュン</t>
    </rPh>
    <phoneticPr fontId="5"/>
  </si>
  <si>
    <t>舞台技術者</t>
    <rPh sb="0" eb="2">
      <t>ブタイ</t>
    </rPh>
    <rPh sb="2" eb="4">
      <t>ギジュツ</t>
    </rPh>
    <rPh sb="4" eb="5">
      <t>シャ</t>
    </rPh>
    <phoneticPr fontId="16"/>
  </si>
  <si>
    <t>アートマネジメント人材</t>
    <rPh sb="9" eb="11">
      <t>ジンザイ</t>
    </rPh>
    <phoneticPr fontId="16"/>
  </si>
  <si>
    <t>【組織図】</t>
    <rPh sb="1" eb="4">
      <t>ソシキズ</t>
    </rPh>
    <phoneticPr fontId="16"/>
  </si>
  <si>
    <t>事業種別</t>
    <rPh sb="0" eb="2">
      <t>ジギョウ</t>
    </rPh>
    <rPh sb="2" eb="4">
      <t>シュベツ</t>
    </rPh>
    <phoneticPr fontId="16"/>
  </si>
  <si>
    <t>事業数</t>
    <rPh sb="0" eb="2">
      <t>ジギョウ</t>
    </rPh>
    <rPh sb="2" eb="3">
      <t>スウ</t>
    </rPh>
    <phoneticPr fontId="16"/>
  </si>
  <si>
    <t>【人材養成事業】</t>
    <rPh sb="1" eb="3">
      <t>ジンザイ</t>
    </rPh>
    <rPh sb="3" eb="5">
      <t>ヨウセイ</t>
    </rPh>
    <rPh sb="5" eb="7">
      <t>ジギョウ</t>
    </rPh>
    <phoneticPr fontId="16"/>
  </si>
  <si>
    <t>実演家</t>
    <rPh sb="0" eb="3">
      <t>ジツエンカ</t>
    </rPh>
    <phoneticPr fontId="16"/>
  </si>
  <si>
    <t>【普及啓発事業】</t>
    <rPh sb="1" eb="3">
      <t>フキュウ</t>
    </rPh>
    <rPh sb="3" eb="5">
      <t>ケイハツ</t>
    </rPh>
    <rPh sb="5" eb="7">
      <t>ジギョウ</t>
    </rPh>
    <phoneticPr fontId="16"/>
  </si>
  <si>
    <t>ワークショップ</t>
    <phoneticPr fontId="16"/>
  </si>
  <si>
    <t>普及型公演</t>
    <rPh sb="0" eb="3">
      <t>フキュウガタ</t>
    </rPh>
    <rPh sb="3" eb="5">
      <t>コウエン</t>
    </rPh>
    <phoneticPr fontId="16"/>
  </si>
  <si>
    <t>※３</t>
  </si>
  <si>
    <t>※４</t>
  </si>
  <si>
    <t>※５</t>
  </si>
  <si>
    <t>具体的な事例：</t>
    <rPh sb="0" eb="3">
      <t>グタイテキ</t>
    </rPh>
    <rPh sb="4" eb="6">
      <t>ジレイ</t>
    </rPh>
    <phoneticPr fontId="16"/>
  </si>
  <si>
    <t>入場者・参加者率（％）</t>
    <rPh sb="0" eb="2">
      <t>ニュウジョウ</t>
    </rPh>
    <rPh sb="2" eb="3">
      <t>シャ</t>
    </rPh>
    <rPh sb="4" eb="7">
      <t>サンカシャ</t>
    </rPh>
    <rPh sb="7" eb="8">
      <t>リツ</t>
    </rPh>
    <phoneticPr fontId="16"/>
  </si>
  <si>
    <t>収益率（％）</t>
    <rPh sb="0" eb="2">
      <t>シュウエキ</t>
    </rPh>
    <rPh sb="2" eb="3">
      <t>リツ</t>
    </rPh>
    <phoneticPr fontId="16"/>
  </si>
  <si>
    <t>要望額</t>
    <rPh sb="0" eb="2">
      <t>ヨウボウ</t>
    </rPh>
    <rPh sb="2" eb="3">
      <t>ガク</t>
    </rPh>
    <phoneticPr fontId="5"/>
  </si>
  <si>
    <t>事業番号</t>
    <rPh sb="0" eb="2">
      <t>ジギョウ</t>
    </rPh>
    <rPh sb="2" eb="4">
      <t>バンゴウ</t>
    </rPh>
    <phoneticPr fontId="5"/>
  </si>
  <si>
    <t>①　事業名</t>
    <rPh sb="2" eb="4">
      <t>ジギョウ</t>
    </rPh>
    <rPh sb="4" eb="5">
      <t>メイ</t>
    </rPh>
    <phoneticPr fontId="5"/>
  </si>
  <si>
    <t>）</t>
    <phoneticPr fontId="5"/>
  </si>
  <si>
    <t>団体名</t>
    <rPh sb="0" eb="2">
      <t>ダンタイ</t>
    </rPh>
    <rPh sb="2" eb="3">
      <t>メイ</t>
    </rPh>
    <phoneticPr fontId="5"/>
  </si>
  <si>
    <t>受賞年月</t>
    <rPh sb="0" eb="2">
      <t>ジュショウ</t>
    </rPh>
    <rPh sb="2" eb="4">
      <t>ネンゲツ</t>
    </rPh>
    <phoneticPr fontId="5"/>
  </si>
  <si>
    <t>実施日</t>
    <rPh sb="0" eb="3">
      <t>ジッシビ</t>
    </rPh>
    <phoneticPr fontId="5"/>
  </si>
  <si>
    <t>携わった
主な作品</t>
    <rPh sb="0" eb="1">
      <t>タズサ</t>
    </rPh>
    <rPh sb="5" eb="6">
      <t>オモ</t>
    </rPh>
    <rPh sb="7" eb="9">
      <t>サクヒン</t>
    </rPh>
    <phoneticPr fontId="5"/>
  </si>
  <si>
    <t>対象者・備考</t>
    <rPh sb="0" eb="3">
      <t>タイショウシャ</t>
    </rPh>
    <rPh sb="4" eb="6">
      <t>ビコウ</t>
    </rPh>
    <phoneticPr fontId="16"/>
  </si>
  <si>
    <t>予算額</t>
    <rPh sb="0" eb="3">
      <t>ヨサンガク</t>
    </rPh>
    <phoneticPr fontId="5"/>
  </si>
  <si>
    <t>小計</t>
    <rPh sb="0" eb="2">
      <t>ショウケイ</t>
    </rPh>
    <phoneticPr fontId="5"/>
  </si>
  <si>
    <t>文芸費</t>
    <rPh sb="0" eb="2">
      <t>ブンゲイ</t>
    </rPh>
    <rPh sb="2" eb="3">
      <t>ヒ</t>
    </rPh>
    <phoneticPr fontId="5"/>
  </si>
  <si>
    <t>③　事業内容</t>
    <rPh sb="2" eb="4">
      <t>ジギョウ</t>
    </rPh>
    <rPh sb="4" eb="6">
      <t>ナイヨウ</t>
    </rPh>
    <phoneticPr fontId="16"/>
  </si>
  <si>
    <t>④　共催者・協賛者・後援者・関係機関</t>
    <rPh sb="2" eb="4">
      <t>キョウサイ</t>
    </rPh>
    <rPh sb="4" eb="5">
      <t>シャ</t>
    </rPh>
    <rPh sb="6" eb="8">
      <t>キョウサン</t>
    </rPh>
    <rPh sb="8" eb="9">
      <t>シャ</t>
    </rPh>
    <rPh sb="10" eb="12">
      <t>コウエン</t>
    </rPh>
    <rPh sb="12" eb="13">
      <t>シャ</t>
    </rPh>
    <rPh sb="14" eb="16">
      <t>カンケイ</t>
    </rPh>
    <rPh sb="16" eb="18">
      <t>キカン</t>
    </rPh>
    <phoneticPr fontId="16"/>
  </si>
  <si>
    <t>舞台費</t>
    <rPh sb="0" eb="2">
      <t>ブタイ</t>
    </rPh>
    <rPh sb="2" eb="3">
      <t>ヒ</t>
    </rPh>
    <phoneticPr fontId="5"/>
  </si>
  <si>
    <t>課税対象外経費計</t>
    <rPh sb="0" eb="2">
      <t>カゼイ</t>
    </rPh>
    <rPh sb="2" eb="4">
      <t>タイショウ</t>
    </rPh>
    <rPh sb="4" eb="5">
      <t>ガイ</t>
    </rPh>
    <rPh sb="5" eb="7">
      <t>ケイヒ</t>
    </rPh>
    <rPh sb="7" eb="8">
      <t>ケイ</t>
    </rPh>
    <phoneticPr fontId="5"/>
  </si>
  <si>
    <t>役職</t>
    <rPh sb="0" eb="2">
      <t>ヤクショク</t>
    </rPh>
    <phoneticPr fontId="5"/>
  </si>
  <si>
    <t>（２）　施設の強み・特色</t>
    <rPh sb="4" eb="6">
      <t>シセツ</t>
    </rPh>
    <rPh sb="7" eb="8">
      <t>ツヨ</t>
    </rPh>
    <rPh sb="10" eb="12">
      <t>トクショク</t>
    </rPh>
    <phoneticPr fontId="5"/>
  </si>
  <si>
    <t>可動席：　　　　　　　</t>
    <rPh sb="0" eb="2">
      <t>カドウ</t>
    </rPh>
    <rPh sb="2" eb="3">
      <t>セキ</t>
    </rPh>
    <phoneticPr fontId="5"/>
  </si>
  <si>
    <t>関係施設（付帯施設）</t>
    <rPh sb="0" eb="2">
      <t>カンケイ</t>
    </rPh>
    <rPh sb="2" eb="4">
      <t>シセツ</t>
    </rPh>
    <rPh sb="5" eb="7">
      <t>フタイ</t>
    </rPh>
    <rPh sb="7" eb="9">
      <t>シセツ</t>
    </rPh>
    <phoneticPr fontId="5"/>
  </si>
  <si>
    <t>施設規模</t>
    <rPh sb="0" eb="2">
      <t>シセツ</t>
    </rPh>
    <rPh sb="2" eb="4">
      <t>キボ</t>
    </rPh>
    <phoneticPr fontId="16"/>
  </si>
  <si>
    <t>舞台施設</t>
    <rPh sb="0" eb="2">
      <t>ブタイ</t>
    </rPh>
    <rPh sb="2" eb="4">
      <t>シセツ</t>
    </rPh>
    <phoneticPr fontId="16"/>
  </si>
  <si>
    <t>託児施設</t>
    <rPh sb="0" eb="2">
      <t>タクジ</t>
    </rPh>
    <rPh sb="2" eb="4">
      <t>シセツ</t>
    </rPh>
    <phoneticPr fontId="16"/>
  </si>
  <si>
    <t>駐車場</t>
    <rPh sb="0" eb="3">
      <t>チュウシャジョウ</t>
    </rPh>
    <phoneticPr fontId="16"/>
  </si>
  <si>
    <t>レストラン</t>
    <phoneticPr fontId="16"/>
  </si>
  <si>
    <t>安全管理に関する事項</t>
    <rPh sb="0" eb="2">
      <t>アンゼン</t>
    </rPh>
    <rPh sb="2" eb="4">
      <t>カンリ</t>
    </rPh>
    <rPh sb="5" eb="6">
      <t>カン</t>
    </rPh>
    <rPh sb="8" eb="10">
      <t>ジコウ</t>
    </rPh>
    <phoneticPr fontId="16"/>
  </si>
  <si>
    <t>非常時の対応に関する事項</t>
    <rPh sb="0" eb="2">
      <t>ヒジョウ</t>
    </rPh>
    <rPh sb="2" eb="3">
      <t>ジ</t>
    </rPh>
    <rPh sb="4" eb="6">
      <t>タイオウ</t>
    </rPh>
    <rPh sb="7" eb="8">
      <t>カン</t>
    </rPh>
    <rPh sb="10" eb="12">
      <t>ジコウ</t>
    </rPh>
    <phoneticPr fontId="16"/>
  </si>
  <si>
    <t>収容台数　　　　台</t>
    <rPh sb="0" eb="2">
      <t>シュウヨウ</t>
    </rPh>
    <rPh sb="2" eb="4">
      <t>ダイスウ</t>
    </rPh>
    <rPh sb="8" eb="9">
      <t>ダイ</t>
    </rPh>
    <phoneticPr fontId="16"/>
  </si>
  <si>
    <t>施設名</t>
    <rPh sb="0" eb="2">
      <t>シセツ</t>
    </rPh>
    <rPh sb="2" eb="3">
      <t>メイ</t>
    </rPh>
    <phoneticPr fontId="5"/>
  </si>
  <si>
    <t>入場料収入</t>
    <rPh sb="0" eb="3">
      <t>ニュウジョウリョウ</t>
    </rPh>
    <rPh sb="3" eb="5">
      <t>シュウニュウ</t>
    </rPh>
    <phoneticPr fontId="5"/>
  </si>
  <si>
    <t>【２枚以内】</t>
    <rPh sb="2" eb="3">
      <t>マイ</t>
    </rPh>
    <rPh sb="3" eb="5">
      <t>イナイ</t>
    </rPh>
    <phoneticPr fontId="5"/>
  </si>
  <si>
    <t>【２枚以内】</t>
    <rPh sb="2" eb="3">
      <t>マイ</t>
    </rPh>
    <rPh sb="3" eb="5">
      <t>イナイ</t>
    </rPh>
    <phoneticPr fontId="18"/>
  </si>
  <si>
    <t>過去５年以内の実績：</t>
    <rPh sb="0" eb="2">
      <t>カコ</t>
    </rPh>
    <rPh sb="3" eb="4">
      <t>ネン</t>
    </rPh>
    <rPh sb="4" eb="6">
      <t>イナイ</t>
    </rPh>
    <rPh sb="7" eb="9">
      <t>ジッセキ</t>
    </rPh>
    <phoneticPr fontId="5"/>
  </si>
  <si>
    <t>【主な内容】</t>
    <rPh sb="1" eb="2">
      <t>オモ</t>
    </rPh>
    <rPh sb="3" eb="5">
      <t>ナイヨウ</t>
    </rPh>
    <phoneticPr fontId="5"/>
  </si>
  <si>
    <t>【安全管理規定・体制に関する概要】</t>
    <rPh sb="1" eb="3">
      <t>アンゼン</t>
    </rPh>
    <rPh sb="3" eb="5">
      <t>カンリ</t>
    </rPh>
    <rPh sb="5" eb="7">
      <t>キテイ</t>
    </rPh>
    <rPh sb="8" eb="10">
      <t>タイセイ</t>
    </rPh>
    <rPh sb="11" eb="12">
      <t>カン</t>
    </rPh>
    <rPh sb="14" eb="16">
      <t>ガイヨウ</t>
    </rPh>
    <phoneticPr fontId="5"/>
  </si>
  <si>
    <t>【危機管理マニュアルの概要】</t>
    <rPh sb="1" eb="3">
      <t>キキ</t>
    </rPh>
    <rPh sb="3" eb="5">
      <t>カンリ</t>
    </rPh>
    <rPh sb="11" eb="13">
      <t>ガイヨウ</t>
    </rPh>
    <phoneticPr fontId="5"/>
  </si>
  <si>
    <t>まで</t>
    <phoneticPr fontId="5"/>
  </si>
  <si>
    <t>日</t>
  </si>
  <si>
    <t>月</t>
  </si>
  <si>
    <t>年</t>
    <rPh sb="0" eb="1">
      <t>ネン</t>
    </rPh>
    <phoneticPr fontId="5"/>
  </si>
  <si>
    <t>から</t>
    <phoneticPr fontId="5"/>
  </si>
  <si>
    <t>日</t>
    <rPh sb="0" eb="1">
      <t>ヒ</t>
    </rPh>
    <phoneticPr fontId="5"/>
  </si>
  <si>
    <t>月</t>
    <rPh sb="0" eb="1">
      <t>ツキ</t>
    </rPh>
    <phoneticPr fontId="5"/>
  </si>
  <si>
    <t>（２）　アウトカム及び目標・指標</t>
    <rPh sb="9" eb="10">
      <t>オヨ</t>
    </rPh>
    <rPh sb="11" eb="13">
      <t>モクヒョウ</t>
    </rPh>
    <rPh sb="14" eb="16">
      <t>シヒョウ</t>
    </rPh>
    <phoneticPr fontId="18"/>
  </si>
  <si>
    <t>①　</t>
    <phoneticPr fontId="18"/>
  </si>
  <si>
    <t>アウトカム</t>
    <phoneticPr fontId="18"/>
  </si>
  <si>
    <t>②</t>
    <phoneticPr fontId="18"/>
  </si>
  <si>
    <t>主催事業鑑賞者を対象としたアンケートの実施</t>
    <rPh sb="0" eb="2">
      <t>シュサイ</t>
    </rPh>
    <rPh sb="2" eb="4">
      <t>ジギョウ</t>
    </rPh>
    <rPh sb="4" eb="7">
      <t>カンショウシャ</t>
    </rPh>
    <rPh sb="8" eb="10">
      <t>タイショウ</t>
    </rPh>
    <rPh sb="19" eb="21">
      <t>ジッシ</t>
    </rPh>
    <phoneticPr fontId="5"/>
  </si>
  <si>
    <t>貸館利用者を対象としたアンケートの実施</t>
    <rPh sb="0" eb="2">
      <t>カシカン</t>
    </rPh>
    <rPh sb="2" eb="5">
      <t>リヨウシャ</t>
    </rPh>
    <rPh sb="6" eb="8">
      <t>タイショウ</t>
    </rPh>
    <rPh sb="17" eb="19">
      <t>ジッシ</t>
    </rPh>
    <phoneticPr fontId="5"/>
  </si>
  <si>
    <t>賛助会員等を対象としたアンケートの実施</t>
    <rPh sb="0" eb="2">
      <t>サンジョ</t>
    </rPh>
    <rPh sb="2" eb="4">
      <t>カイイン</t>
    </rPh>
    <rPh sb="4" eb="5">
      <t>トウ</t>
    </rPh>
    <rPh sb="6" eb="8">
      <t>タイショウ</t>
    </rPh>
    <rPh sb="17" eb="19">
      <t>ジッシ</t>
    </rPh>
    <phoneticPr fontId="5"/>
  </si>
  <si>
    <t>主な受賞歴</t>
    <rPh sb="0" eb="1">
      <t>オモ</t>
    </rPh>
    <rPh sb="2" eb="5">
      <t>ジュショウレキ</t>
    </rPh>
    <phoneticPr fontId="5"/>
  </si>
  <si>
    <t>目標</t>
    <rPh sb="0" eb="2">
      <t>モクヒョウ</t>
    </rPh>
    <phoneticPr fontId="18"/>
  </si>
  <si>
    <t>③</t>
    <phoneticPr fontId="18"/>
  </si>
  <si>
    <t>指標</t>
    <rPh sb="0" eb="2">
      <t>シヒョウ</t>
    </rPh>
    <phoneticPr fontId="18"/>
  </si>
  <si>
    <t>中長期修繕計画の有無</t>
    <rPh sb="0" eb="3">
      <t>チュウチョウキ</t>
    </rPh>
    <rPh sb="3" eb="5">
      <t>シュウゼン</t>
    </rPh>
    <rPh sb="5" eb="7">
      <t>ケイカク</t>
    </rPh>
    <rPh sb="8" eb="10">
      <t>ウム</t>
    </rPh>
    <phoneticPr fontId="5"/>
  </si>
  <si>
    <t>（改定している場合はその時期を記入）</t>
    <rPh sb="1" eb="3">
      <t>カイテイ</t>
    </rPh>
    <rPh sb="7" eb="9">
      <t>バアイ</t>
    </rPh>
    <rPh sb="12" eb="14">
      <t>ジキ</t>
    </rPh>
    <rPh sb="15" eb="17">
      <t>キニュウ</t>
    </rPh>
    <phoneticPr fontId="5"/>
  </si>
  <si>
    <t>施設・設備の保守・改修に関する事項</t>
    <rPh sb="12" eb="13">
      <t>カン</t>
    </rPh>
    <rPh sb="15" eb="17">
      <t>ジコウ</t>
    </rPh>
    <phoneticPr fontId="16"/>
  </si>
  <si>
    <t>災害等非常時における危機管理マニュアルの整備状況</t>
    <rPh sb="0" eb="2">
      <t>サイガイ</t>
    </rPh>
    <rPh sb="2" eb="3">
      <t>トウ</t>
    </rPh>
    <rPh sb="3" eb="5">
      <t>ヒジョウ</t>
    </rPh>
    <rPh sb="5" eb="6">
      <t>ジ</t>
    </rPh>
    <rPh sb="10" eb="12">
      <t>キキ</t>
    </rPh>
    <rPh sb="12" eb="14">
      <t>カンリ</t>
    </rPh>
    <rPh sb="20" eb="22">
      <t>セイビ</t>
    </rPh>
    <rPh sb="22" eb="24">
      <t>ジョウキョウ</t>
    </rPh>
    <phoneticPr fontId="5"/>
  </si>
  <si>
    <t>安全管理規定策定の有無</t>
    <rPh sb="0" eb="2">
      <t>アンゼン</t>
    </rPh>
    <rPh sb="2" eb="4">
      <t>カンリ</t>
    </rPh>
    <rPh sb="4" eb="6">
      <t>キテイ</t>
    </rPh>
    <rPh sb="6" eb="8">
      <t>サクテイ</t>
    </rPh>
    <rPh sb="9" eb="11">
      <t>ウム</t>
    </rPh>
    <phoneticPr fontId="5"/>
  </si>
  <si>
    <t>【担当者連絡先】</t>
    <rPh sb="1" eb="4">
      <t>タントウシャ</t>
    </rPh>
    <rPh sb="4" eb="7">
      <t>レンラクサキ</t>
    </rPh>
    <phoneticPr fontId="5"/>
  </si>
  <si>
    <t>施設の名称</t>
    <rPh sb="0" eb="2">
      <t>シセツ</t>
    </rPh>
    <rPh sb="3" eb="5">
      <t>メイショウ</t>
    </rPh>
    <phoneticPr fontId="5"/>
  </si>
  <si>
    <t>（ふりがな）</t>
    <phoneticPr fontId="5"/>
  </si>
  <si>
    <t>（設 置 者）</t>
    <rPh sb="1" eb="2">
      <t>セツ</t>
    </rPh>
    <rPh sb="3" eb="4">
      <t>チ</t>
    </rPh>
    <rPh sb="5" eb="6">
      <t>モノ</t>
    </rPh>
    <phoneticPr fontId="5"/>
  </si>
  <si>
    <t>（設置年月）</t>
    <rPh sb="1" eb="3">
      <t>セッチ</t>
    </rPh>
    <rPh sb="3" eb="5">
      <t>ネンゲツ</t>
    </rPh>
    <phoneticPr fontId="5"/>
  </si>
  <si>
    <t>管理・運営の形態</t>
    <rPh sb="0" eb="2">
      <t>カンリ</t>
    </rPh>
    <rPh sb="3" eb="5">
      <t>ウンエイ</t>
    </rPh>
    <rPh sb="6" eb="8">
      <t>ケイタイ</t>
    </rPh>
    <phoneticPr fontId="5"/>
  </si>
  <si>
    <t>【設置目的】</t>
    <rPh sb="1" eb="3">
      <t>セッチ</t>
    </rPh>
    <rPh sb="3" eb="5">
      <t>モクテキ</t>
    </rPh>
    <phoneticPr fontId="5"/>
  </si>
  <si>
    <t>【設置根拠】</t>
    <rPh sb="1" eb="3">
      <t>セッチ</t>
    </rPh>
    <rPh sb="3" eb="5">
      <t>コンキョ</t>
    </rPh>
    <phoneticPr fontId="5"/>
  </si>
  <si>
    <t>運営方針策定の有無：</t>
    <rPh sb="0" eb="2">
      <t>ウンエイ</t>
    </rPh>
    <rPh sb="2" eb="4">
      <t>ホウシン</t>
    </rPh>
    <rPh sb="4" eb="6">
      <t>サクテイ</t>
    </rPh>
    <rPh sb="7" eb="9">
      <t>ウム</t>
    </rPh>
    <phoneticPr fontId="5"/>
  </si>
  <si>
    <t>【運営方針の根拠】</t>
    <rPh sb="1" eb="3">
      <t>ウンエイ</t>
    </rPh>
    <rPh sb="3" eb="5">
      <t>ホウシン</t>
    </rPh>
    <rPh sb="6" eb="8">
      <t>コンキョ</t>
    </rPh>
    <phoneticPr fontId="5"/>
  </si>
  <si>
    <t>運営方針の周知の有無：</t>
    <rPh sb="0" eb="2">
      <t>ウンエイ</t>
    </rPh>
    <rPh sb="2" eb="4">
      <t>ホウシン</t>
    </rPh>
    <rPh sb="5" eb="7">
      <t>シュウチ</t>
    </rPh>
    <rPh sb="8" eb="10">
      <t>ウム</t>
    </rPh>
    <phoneticPr fontId="5"/>
  </si>
  <si>
    <t>【運営方針の周知方法】</t>
    <rPh sb="1" eb="3">
      <t>ウンエイ</t>
    </rPh>
    <rPh sb="3" eb="5">
      <t>ホウシン</t>
    </rPh>
    <rPh sb="6" eb="8">
      <t>シュウチ</t>
    </rPh>
    <rPh sb="8" eb="10">
      <t>ホウホウ</t>
    </rPh>
    <phoneticPr fontId="5"/>
  </si>
  <si>
    <t>（公立文化施設の場合）</t>
    <rPh sb="1" eb="3">
      <t>コウリツ</t>
    </rPh>
    <rPh sb="3" eb="5">
      <t>ブンカ</t>
    </rPh>
    <rPh sb="5" eb="7">
      <t>シセツ</t>
    </rPh>
    <rPh sb="8" eb="10">
      <t>バアイ</t>
    </rPh>
    <phoneticPr fontId="5"/>
  </si>
  <si>
    <t>文化芸術振興のための条例・計画等の有無：</t>
    <rPh sb="0" eb="2">
      <t>ブンカ</t>
    </rPh>
    <rPh sb="2" eb="4">
      <t>ゲイジュツ</t>
    </rPh>
    <rPh sb="4" eb="6">
      <t>シンコウ</t>
    </rPh>
    <rPh sb="10" eb="12">
      <t>ジョウレイ</t>
    </rPh>
    <rPh sb="13" eb="15">
      <t>ケイカク</t>
    </rPh>
    <rPh sb="15" eb="16">
      <t>トウ</t>
    </rPh>
    <rPh sb="17" eb="19">
      <t>ウム</t>
    </rPh>
    <phoneticPr fontId="5"/>
  </si>
  <si>
    <t>【その対応状況】</t>
    <rPh sb="3" eb="5">
      <t>タイオウ</t>
    </rPh>
    <rPh sb="5" eb="7">
      <t>ジョウキョウ</t>
    </rPh>
    <phoneticPr fontId="5"/>
  </si>
  <si>
    <t>年　　月</t>
    <rPh sb="0" eb="1">
      <t>ネン</t>
    </rPh>
    <rPh sb="3" eb="4">
      <t>ツキ</t>
    </rPh>
    <phoneticPr fontId="5"/>
  </si>
  <si>
    <t>うち買取公演</t>
    <rPh sb="2" eb="4">
      <t>カイトリ</t>
    </rPh>
    <rPh sb="4" eb="6">
      <t>コウエン</t>
    </rPh>
    <phoneticPr fontId="5"/>
  </si>
  <si>
    <t>-</t>
  </si>
  <si>
    <t>【公演事業】</t>
    <rPh sb="1" eb="3">
      <t>コウエン</t>
    </rPh>
    <rPh sb="3" eb="5">
      <t>ジギョウ</t>
    </rPh>
    <phoneticPr fontId="5"/>
  </si>
  <si>
    <t>事業種別</t>
    <rPh sb="0" eb="2">
      <t>ジギョウ</t>
    </rPh>
    <rPh sb="2" eb="4">
      <t>シュベツ</t>
    </rPh>
    <phoneticPr fontId="5"/>
  </si>
  <si>
    <t>事業数</t>
    <rPh sb="0" eb="2">
      <t>ジギョウ</t>
    </rPh>
    <rPh sb="2" eb="3">
      <t>スウ</t>
    </rPh>
    <phoneticPr fontId="5"/>
  </si>
  <si>
    <t>公演数</t>
    <rPh sb="0" eb="2">
      <t>コウエン</t>
    </rPh>
    <rPh sb="2" eb="3">
      <t>スウ</t>
    </rPh>
    <phoneticPr fontId="5"/>
  </si>
  <si>
    <t>事業内訳</t>
    <rPh sb="0" eb="2">
      <t>ジギョウ</t>
    </rPh>
    <rPh sb="2" eb="4">
      <t>ウチワケ</t>
    </rPh>
    <phoneticPr fontId="5"/>
  </si>
  <si>
    <t>主催公演（※１）</t>
    <rPh sb="0" eb="2">
      <t>シュサイ</t>
    </rPh>
    <rPh sb="2" eb="4">
      <t>コウエン</t>
    </rPh>
    <phoneticPr fontId="5"/>
  </si>
  <si>
    <t>演劇</t>
    <rPh sb="0" eb="2">
      <t>エンゲキ</t>
    </rPh>
    <phoneticPr fontId="5"/>
  </si>
  <si>
    <t>音楽</t>
    <rPh sb="0" eb="2">
      <t>オンガク</t>
    </rPh>
    <phoneticPr fontId="5"/>
  </si>
  <si>
    <t>舞踊</t>
    <rPh sb="0" eb="2">
      <t>ブヨウ</t>
    </rPh>
    <phoneticPr fontId="5"/>
  </si>
  <si>
    <t>伝統芸能</t>
    <rPh sb="0" eb="2">
      <t>デントウ</t>
    </rPh>
    <rPh sb="2" eb="4">
      <t>ゲイノウ</t>
    </rPh>
    <phoneticPr fontId="5"/>
  </si>
  <si>
    <t>演芸</t>
    <rPh sb="0" eb="2">
      <t>エンゲイ</t>
    </rPh>
    <phoneticPr fontId="5"/>
  </si>
  <si>
    <t>総合（※５）</t>
    <rPh sb="0" eb="2">
      <t>ソウゴウ</t>
    </rPh>
    <phoneticPr fontId="5"/>
  </si>
  <si>
    <t>自主企画・制作公演（※２）</t>
    <rPh sb="0" eb="2">
      <t>ジシュ</t>
    </rPh>
    <rPh sb="2" eb="4">
      <t>キカク</t>
    </rPh>
    <rPh sb="5" eb="7">
      <t>セイサク</t>
    </rPh>
    <rPh sb="7" eb="9">
      <t>コウエン</t>
    </rPh>
    <phoneticPr fontId="5"/>
  </si>
  <si>
    <t>買取公演（※３）</t>
    <rPh sb="0" eb="2">
      <t>カイトリ</t>
    </rPh>
    <rPh sb="2" eb="4">
      <t>コウエン</t>
    </rPh>
    <phoneticPr fontId="5"/>
  </si>
  <si>
    <t>その他の公演</t>
    <rPh sb="2" eb="3">
      <t>タ</t>
    </rPh>
    <rPh sb="4" eb="6">
      <t>コウエン</t>
    </rPh>
    <phoneticPr fontId="5"/>
  </si>
  <si>
    <t>共催・提携公演（※４）</t>
    <rPh sb="0" eb="2">
      <t>キョウサイ</t>
    </rPh>
    <rPh sb="3" eb="5">
      <t>テイケイ</t>
    </rPh>
    <rPh sb="5" eb="7">
      <t>コウエン</t>
    </rPh>
    <phoneticPr fontId="5"/>
  </si>
  <si>
    <t>貸館公演</t>
    <rPh sb="0" eb="2">
      <t>カシカン</t>
    </rPh>
    <rPh sb="2" eb="4">
      <t>コウエン</t>
    </rPh>
    <phoneticPr fontId="5"/>
  </si>
  <si>
    <t>共催・提携公演</t>
    <rPh sb="0" eb="2">
      <t>キョウサイ</t>
    </rPh>
    <rPh sb="3" eb="5">
      <t>テイケイ</t>
    </rPh>
    <rPh sb="5" eb="7">
      <t>コウエン</t>
    </rPh>
    <phoneticPr fontId="5"/>
  </si>
  <si>
    <t>※１</t>
    <phoneticPr fontId="5"/>
  </si>
  <si>
    <t>※２</t>
    <phoneticPr fontId="5"/>
  </si>
  <si>
    <t>自己負担金</t>
    <rPh sb="0" eb="2">
      <t>ジコ</t>
    </rPh>
    <rPh sb="2" eb="5">
      <t>フタンキン</t>
    </rPh>
    <phoneticPr fontId="5"/>
  </si>
  <si>
    <t>運搬費</t>
    <rPh sb="0" eb="2">
      <t>ウンパン</t>
    </rPh>
    <rPh sb="2" eb="3">
      <t>ヒ</t>
    </rPh>
    <phoneticPr fontId="5"/>
  </si>
  <si>
    <t>補助金・助成金</t>
    <rPh sb="0" eb="3">
      <t>ホジョキン</t>
    </rPh>
    <rPh sb="4" eb="6">
      <t>ジョセイ</t>
    </rPh>
    <rPh sb="6" eb="7">
      <t>キン</t>
    </rPh>
    <phoneticPr fontId="5"/>
  </si>
  <si>
    <t>寄付金・協賛金</t>
    <rPh sb="0" eb="3">
      <t>キフキン</t>
    </rPh>
    <rPh sb="4" eb="7">
      <t>キョウサンキン</t>
    </rPh>
    <phoneticPr fontId="5"/>
  </si>
  <si>
    <t>【収支予算積算内訳（総表）】</t>
    <rPh sb="1" eb="3">
      <t>シュウシ</t>
    </rPh>
    <rPh sb="3" eb="5">
      <t>ヨサン</t>
    </rPh>
    <rPh sb="5" eb="7">
      <t>セキサン</t>
    </rPh>
    <rPh sb="7" eb="9">
      <t>ウチワケ</t>
    </rPh>
    <rPh sb="10" eb="12">
      <t>ソウヒョウ</t>
    </rPh>
    <phoneticPr fontId="5"/>
  </si>
  <si>
    <t>プログラム等売上収入</t>
    <rPh sb="5" eb="6">
      <t>トウ</t>
    </rPh>
    <rPh sb="6" eb="8">
      <t>ウリアゲ</t>
    </rPh>
    <rPh sb="8" eb="10">
      <t>シュウニュウ</t>
    </rPh>
    <phoneticPr fontId="5"/>
  </si>
  <si>
    <t>広告料・その他の収入</t>
    <rPh sb="0" eb="3">
      <t>コウコクリョウ</t>
    </rPh>
    <rPh sb="6" eb="7">
      <t>タ</t>
    </rPh>
    <rPh sb="8" eb="10">
      <t>シュウニュウ</t>
    </rPh>
    <phoneticPr fontId="5"/>
  </si>
  <si>
    <t>２　劇場・音楽堂等のビジョン</t>
    <rPh sb="2" eb="4">
      <t>ゲキジョウ</t>
    </rPh>
    <rPh sb="5" eb="8">
      <t>オンガクドウ</t>
    </rPh>
    <rPh sb="8" eb="9">
      <t>トウ</t>
    </rPh>
    <phoneticPr fontId="15"/>
  </si>
  <si>
    <t>【２枚以内】</t>
    <rPh sb="2" eb="3">
      <t>マイ</t>
    </rPh>
    <rPh sb="3" eb="5">
      <t>イナイ</t>
    </rPh>
    <phoneticPr fontId="15"/>
  </si>
  <si>
    <t>３　劇場・音楽堂等の所在する地域の特性・ニーズ、施設の強み・特色</t>
    <rPh sb="2" eb="4">
      <t>ゲキジョウ</t>
    </rPh>
    <rPh sb="5" eb="8">
      <t>オンガクドウ</t>
    </rPh>
    <rPh sb="8" eb="9">
      <t>トウ</t>
    </rPh>
    <rPh sb="10" eb="12">
      <t>ショザイ</t>
    </rPh>
    <rPh sb="14" eb="16">
      <t>チイキ</t>
    </rPh>
    <rPh sb="17" eb="19">
      <t>トクセイ</t>
    </rPh>
    <rPh sb="24" eb="26">
      <t>シセツ</t>
    </rPh>
    <rPh sb="27" eb="28">
      <t>ツヨ</t>
    </rPh>
    <rPh sb="30" eb="32">
      <t>トクショク</t>
    </rPh>
    <phoneticPr fontId="15"/>
  </si>
  <si>
    <t>５　計画工程表（５年間）</t>
    <rPh sb="2" eb="4">
      <t>ケイカク</t>
    </rPh>
    <rPh sb="4" eb="7">
      <t>コウテイヒョウ</t>
    </rPh>
    <rPh sb="9" eb="11">
      <t>ネンカン</t>
    </rPh>
    <phoneticPr fontId="16"/>
  </si>
  <si>
    <t>６　事業実績及び取組状況</t>
    <rPh sb="2" eb="4">
      <t>ジギョウ</t>
    </rPh>
    <rPh sb="4" eb="6">
      <t>ジッセキ</t>
    </rPh>
    <rPh sb="6" eb="7">
      <t>オヨ</t>
    </rPh>
    <rPh sb="8" eb="10">
      <t>トリクミ</t>
    </rPh>
    <rPh sb="10" eb="12">
      <t>ジョウキョウ</t>
    </rPh>
    <phoneticPr fontId="15"/>
  </si>
  <si>
    <t>項　　目</t>
    <rPh sb="0" eb="1">
      <t>コウ</t>
    </rPh>
    <rPh sb="3" eb="4">
      <t>モク</t>
    </rPh>
    <phoneticPr fontId="35"/>
  </si>
  <si>
    <t>Ⅰ　支出</t>
    <rPh sb="2" eb="4">
      <t>シシュツ</t>
    </rPh>
    <phoneticPr fontId="5"/>
  </si>
  <si>
    <t>Ⅲ　助成対象経費計</t>
    <rPh sb="2" eb="4">
      <t>ジョセイ</t>
    </rPh>
    <rPh sb="4" eb="6">
      <t>タイショウ</t>
    </rPh>
    <rPh sb="6" eb="8">
      <t>ケイヒ</t>
    </rPh>
    <rPh sb="8" eb="9">
      <t>ケイ</t>
    </rPh>
    <phoneticPr fontId="5"/>
  </si>
  <si>
    <t>Ⅲ　要望額</t>
    <rPh sb="2" eb="4">
      <t>ヨウボウ</t>
    </rPh>
    <rPh sb="4" eb="5">
      <t>ガク</t>
    </rPh>
    <phoneticPr fontId="5"/>
  </si>
  <si>
    <t>Ⅱ　助成対象経費計</t>
    <rPh sb="2" eb="4">
      <t>ジョセイ</t>
    </rPh>
    <rPh sb="4" eb="6">
      <t>タイショウ</t>
    </rPh>
    <rPh sb="6" eb="8">
      <t>ケイヒ</t>
    </rPh>
    <rPh sb="8" eb="9">
      <t>ケイ</t>
    </rPh>
    <phoneticPr fontId="5"/>
  </si>
  <si>
    <t>Ⅳ　要望額</t>
    <rPh sb="2" eb="4">
      <t>ヨウボウ</t>
    </rPh>
    <rPh sb="4" eb="5">
      <t>ガク</t>
    </rPh>
    <phoneticPr fontId="5"/>
  </si>
  <si>
    <t>Ⅰ　収　入</t>
    <rPh sb="2" eb="3">
      <t>オサム</t>
    </rPh>
    <rPh sb="4" eb="5">
      <t>イレ</t>
    </rPh>
    <phoneticPr fontId="5"/>
  </si>
  <si>
    <t>Ⅱ　支　出</t>
    <rPh sb="2" eb="3">
      <t>シ</t>
    </rPh>
    <rPh sb="4" eb="5">
      <t>デ</t>
    </rPh>
    <phoneticPr fontId="5"/>
  </si>
  <si>
    <t>収　入　計</t>
    <rPh sb="0" eb="1">
      <t>オサム</t>
    </rPh>
    <rPh sb="2" eb="3">
      <t>イレ</t>
    </rPh>
    <rPh sb="4" eb="5">
      <t>ケイ</t>
    </rPh>
    <phoneticPr fontId="5"/>
  </si>
  <si>
    <t>支　出　計</t>
    <rPh sb="0" eb="1">
      <t>シ</t>
    </rPh>
    <rPh sb="2" eb="3">
      <t>デ</t>
    </rPh>
    <rPh sb="4" eb="5">
      <t>ケイ</t>
    </rPh>
    <phoneticPr fontId="5"/>
  </si>
  <si>
    <t>１　バリアフリー対応</t>
    <rPh sb="8" eb="10">
      <t>タイオウ</t>
    </rPh>
    <phoneticPr fontId="5"/>
  </si>
  <si>
    <t>２　多言語対応</t>
    <rPh sb="2" eb="5">
      <t>タゲンゴ</t>
    </rPh>
    <rPh sb="5" eb="7">
      <t>タイオウ</t>
    </rPh>
    <phoneticPr fontId="5"/>
  </si>
  <si>
    <t>小　計</t>
    <rPh sb="0" eb="1">
      <t>ショウ</t>
    </rPh>
    <rPh sb="2" eb="3">
      <t>ケイ</t>
    </rPh>
    <phoneticPr fontId="5"/>
  </si>
  <si>
    <t>（２） バリアフリー・多言語対応に関する取組に要する経費</t>
    <rPh sb="11" eb="14">
      <t>タゲンゴ</t>
    </rPh>
    <rPh sb="14" eb="16">
      <t>タイオウ</t>
    </rPh>
    <rPh sb="17" eb="18">
      <t>カン</t>
    </rPh>
    <rPh sb="20" eb="22">
      <t>トリクミ</t>
    </rPh>
    <rPh sb="23" eb="24">
      <t>ヨウ</t>
    </rPh>
    <rPh sb="26" eb="28">
      <t>ケイヒ</t>
    </rPh>
    <phoneticPr fontId="5"/>
  </si>
  <si>
    <t>（１）　地域の特性・ニーズ等</t>
    <rPh sb="4" eb="6">
      <t>チイキ</t>
    </rPh>
    <rPh sb="7" eb="9">
      <t>トクセイ</t>
    </rPh>
    <rPh sb="13" eb="14">
      <t>トウ</t>
    </rPh>
    <phoneticPr fontId="5"/>
  </si>
  <si>
    <t>４　事業計画の概要</t>
    <rPh sb="2" eb="4">
      <t>ジギョウ</t>
    </rPh>
    <rPh sb="4" eb="6">
      <t>ケイカク</t>
    </rPh>
    <rPh sb="7" eb="9">
      <t>ガイヨウ</t>
    </rPh>
    <phoneticPr fontId="16"/>
  </si>
  <si>
    <t>（１）　全体図（概念図）及び詳細</t>
    <rPh sb="4" eb="6">
      <t>ゼンタイ</t>
    </rPh>
    <rPh sb="6" eb="7">
      <t>ズ</t>
    </rPh>
    <rPh sb="8" eb="11">
      <t>ガイネンズ</t>
    </rPh>
    <rPh sb="12" eb="13">
      <t>オヨ</t>
    </rPh>
    <rPh sb="14" eb="16">
      <t>ショウサイ</t>
    </rPh>
    <phoneticPr fontId="18"/>
  </si>
  <si>
    <t xml:space="preserve"> </t>
    <phoneticPr fontId="5"/>
  </si>
  <si>
    <t>住所（所在地）</t>
    <rPh sb="0" eb="2">
      <t>ジュウショ</t>
    </rPh>
    <rPh sb="3" eb="6">
      <t>ショザイチ</t>
    </rPh>
    <phoneticPr fontId="5"/>
  </si>
  <si>
    <t>緊急時の避難所等の指定状況</t>
    <rPh sb="0" eb="3">
      <t>キンキュウジ</t>
    </rPh>
    <rPh sb="4" eb="7">
      <t>ヒナンジョ</t>
    </rPh>
    <rPh sb="7" eb="8">
      <t>トウ</t>
    </rPh>
    <rPh sb="9" eb="11">
      <t>シテイ</t>
    </rPh>
    <rPh sb="11" eb="13">
      <t>ジョウキョウ</t>
    </rPh>
    <phoneticPr fontId="5"/>
  </si>
  <si>
    <t>緊急時に避難所として対応するための備蓄の有無</t>
    <rPh sb="0" eb="3">
      <t>キンキュウジ</t>
    </rPh>
    <rPh sb="4" eb="7">
      <t>ヒナンジョ</t>
    </rPh>
    <rPh sb="10" eb="12">
      <t>タイオウ</t>
    </rPh>
    <rPh sb="17" eb="19">
      <t>ビチク</t>
    </rPh>
    <rPh sb="20" eb="22">
      <t>ウム</t>
    </rPh>
    <phoneticPr fontId="5"/>
  </si>
  <si>
    <t>②　目標値</t>
    <rPh sb="2" eb="4">
      <t>モクヒョウ</t>
    </rPh>
    <rPh sb="4" eb="5">
      <t>チ</t>
    </rPh>
    <phoneticPr fontId="16"/>
  </si>
  <si>
    <t>【運営方針の概要】</t>
    <rPh sb="1" eb="3">
      <t>ウンエイ</t>
    </rPh>
    <rPh sb="3" eb="5">
      <t>ホウシン</t>
    </rPh>
    <rPh sb="6" eb="8">
      <t>ガイヨウ</t>
    </rPh>
    <phoneticPr fontId="5"/>
  </si>
  <si>
    <t>施設利用者数（※）</t>
    <rPh sb="0" eb="2">
      <t>シセツ</t>
    </rPh>
    <rPh sb="2" eb="5">
      <t>リヨウシャ</t>
    </rPh>
    <rPh sb="5" eb="6">
      <t>スウ</t>
    </rPh>
    <phoneticPr fontId="5"/>
  </si>
  <si>
    <t>実施回数</t>
    <rPh sb="0" eb="2">
      <t>ジッシ</t>
    </rPh>
    <rPh sb="2" eb="4">
      <t>カイスウ</t>
    </rPh>
    <phoneticPr fontId="16"/>
  </si>
  <si>
    <t>共催者負担金</t>
    <rPh sb="0" eb="2">
      <t>キョウサイ</t>
    </rPh>
    <rPh sb="2" eb="3">
      <t>シャ</t>
    </rPh>
    <rPh sb="3" eb="6">
      <t>フタンキン</t>
    </rPh>
    <phoneticPr fontId="5"/>
  </si>
  <si>
    <t>対前年比</t>
    <rPh sb="0" eb="1">
      <t>タイ</t>
    </rPh>
    <rPh sb="1" eb="4">
      <t>ゼンネンヒ</t>
    </rPh>
    <phoneticPr fontId="16"/>
  </si>
  <si>
    <t>（増減）</t>
    <rPh sb="1" eb="3">
      <t>ゾウゲン</t>
    </rPh>
    <phoneticPr fontId="16"/>
  </si>
  <si>
    <t>点検周期：</t>
    <rPh sb="0" eb="2">
      <t>テンケン</t>
    </rPh>
    <rPh sb="2" eb="4">
      <t>シュウキ</t>
    </rPh>
    <phoneticPr fontId="5"/>
  </si>
  <si>
    <t>実施時期：</t>
    <rPh sb="0" eb="2">
      <t>ジッシ</t>
    </rPh>
    <rPh sb="2" eb="4">
      <t>ジキ</t>
    </rPh>
    <phoneticPr fontId="5"/>
  </si>
  <si>
    <t>策定年月：</t>
    <rPh sb="0" eb="2">
      <t>サクテイ</t>
    </rPh>
    <rPh sb="2" eb="4">
      <t>ネンゲツ</t>
    </rPh>
    <phoneticPr fontId="5"/>
  </si>
  <si>
    <t>年　　　　　月</t>
    <rPh sb="0" eb="1">
      <t>ネン</t>
    </rPh>
    <rPh sb="6" eb="7">
      <t>ツキ</t>
    </rPh>
    <phoneticPr fontId="16"/>
  </si>
  <si>
    <t>実施回数：</t>
    <rPh sb="0" eb="2">
      <t>ジッシ</t>
    </rPh>
    <rPh sb="2" eb="4">
      <t>カイスウ</t>
    </rPh>
    <phoneticPr fontId="5"/>
  </si>
  <si>
    <t>指定内容：</t>
    <rPh sb="0" eb="2">
      <t>シテイ</t>
    </rPh>
    <rPh sb="2" eb="4">
      <t>ナイヨウ</t>
    </rPh>
    <phoneticPr fontId="5"/>
  </si>
  <si>
    <t>主な備蓄内容：</t>
    <rPh sb="0" eb="1">
      <t>オモ</t>
    </rPh>
    <rPh sb="2" eb="4">
      <t>ビチク</t>
    </rPh>
    <rPh sb="4" eb="6">
      <t>ナイヨウ</t>
    </rPh>
    <phoneticPr fontId="5"/>
  </si>
  <si>
    <t>今後５年以内の予定：</t>
    <rPh sb="0" eb="2">
      <t>コンゴ</t>
    </rPh>
    <rPh sb="3" eb="4">
      <t>ネン</t>
    </rPh>
    <rPh sb="4" eb="6">
      <t>イナイ</t>
    </rPh>
    <rPh sb="7" eb="9">
      <t>ヨテイ</t>
    </rPh>
    <phoneticPr fontId="5"/>
  </si>
  <si>
    <t>事業類型</t>
    <rPh sb="0" eb="2">
      <t>ジギョウ</t>
    </rPh>
    <rPh sb="2" eb="4">
      <t>ルイケイ</t>
    </rPh>
    <phoneticPr fontId="5"/>
  </si>
  <si>
    <t>(舞台技術スタッフを全て外部発注している場合、委託業者の舞台技術責任者は創造現場にどのように関与しているか説明してください）</t>
    <rPh sb="1" eb="3">
      <t>ブタイ</t>
    </rPh>
    <rPh sb="3" eb="5">
      <t>ギジュツ</t>
    </rPh>
    <rPh sb="10" eb="11">
      <t>スベ</t>
    </rPh>
    <rPh sb="12" eb="14">
      <t>ガイブ</t>
    </rPh>
    <rPh sb="14" eb="16">
      <t>ハッチュウ</t>
    </rPh>
    <rPh sb="20" eb="22">
      <t>バアイ</t>
    </rPh>
    <rPh sb="23" eb="25">
      <t>イタク</t>
    </rPh>
    <rPh sb="25" eb="27">
      <t>ギョウシャ</t>
    </rPh>
    <rPh sb="28" eb="30">
      <t>ブタイ</t>
    </rPh>
    <rPh sb="30" eb="32">
      <t>ギジュツ</t>
    </rPh>
    <rPh sb="32" eb="35">
      <t>セキニンシャ</t>
    </rPh>
    <rPh sb="36" eb="38">
      <t>ソウゾウ</t>
    </rPh>
    <rPh sb="38" eb="40">
      <t>ゲンバ</t>
    </rPh>
    <rPh sb="46" eb="48">
      <t>カンヨ</t>
    </rPh>
    <rPh sb="53" eb="55">
      <t>セツメイ</t>
    </rPh>
    <phoneticPr fontId="16"/>
  </si>
  <si>
    <t>目標値の
設定基礎数</t>
    <rPh sb="0" eb="2">
      <t>モクヒョウ</t>
    </rPh>
    <rPh sb="2" eb="3">
      <t>チ</t>
    </rPh>
    <rPh sb="5" eb="7">
      <t>セッテイ</t>
    </rPh>
    <rPh sb="7" eb="9">
      <t>キソ</t>
    </rPh>
    <rPh sb="9" eb="10">
      <t>スウ</t>
    </rPh>
    <phoneticPr fontId="5"/>
  </si>
  <si>
    <t>会場状況・施設形式等</t>
    <rPh sb="0" eb="2">
      <t>カイジョウ</t>
    </rPh>
    <rPh sb="2" eb="4">
      <t>ジョウキョウ</t>
    </rPh>
    <rPh sb="5" eb="7">
      <t>シセツ</t>
    </rPh>
    <rPh sb="7" eb="9">
      <t>ケイシキ</t>
    </rPh>
    <rPh sb="9" eb="10">
      <t>ナド</t>
    </rPh>
    <phoneticPr fontId="5"/>
  </si>
  <si>
    <t>会場の定員数</t>
    <rPh sb="0" eb="2">
      <t>カイジョウ</t>
    </rPh>
    <rPh sb="3" eb="5">
      <t>テイイン</t>
    </rPh>
    <rPh sb="5" eb="6">
      <t>スウ</t>
    </rPh>
    <phoneticPr fontId="5"/>
  </si>
  <si>
    <t>設定席数</t>
  </si>
  <si>
    <t>公演回数</t>
    <rPh sb="0" eb="2">
      <t>コウエン</t>
    </rPh>
    <rPh sb="2" eb="4">
      <t>カイスウ</t>
    </rPh>
    <phoneticPr fontId="53"/>
  </si>
  <si>
    <t>補足事項</t>
    <rPh sb="0" eb="2">
      <t>ホソク</t>
    </rPh>
    <rPh sb="2" eb="4">
      <t>ジコウ</t>
    </rPh>
    <phoneticPr fontId="5"/>
  </si>
  <si>
    <t>（収入）</t>
    <rPh sb="1" eb="3">
      <t>シュウニュウ</t>
    </rPh>
    <phoneticPr fontId="53"/>
  </si>
  <si>
    <t>単位：千円</t>
    <phoneticPr fontId="5"/>
  </si>
  <si>
    <t>（支出） 　助成対象経費</t>
    <rPh sb="1" eb="3">
      <t>シシュツ</t>
    </rPh>
    <rPh sb="6" eb="8">
      <t>ジョセイ</t>
    </rPh>
    <rPh sb="8" eb="10">
      <t>タイショウ</t>
    </rPh>
    <rPh sb="10" eb="12">
      <t>ケイヒ</t>
    </rPh>
    <phoneticPr fontId="53"/>
  </si>
  <si>
    <t>内　　訳</t>
    <rPh sb="0" eb="1">
      <t>ウチ</t>
    </rPh>
    <rPh sb="3" eb="4">
      <t>ヤク</t>
    </rPh>
    <phoneticPr fontId="53"/>
  </si>
  <si>
    <t>（単位：円）</t>
    <phoneticPr fontId="5"/>
  </si>
  <si>
    <t>予算額</t>
    <rPh sb="0" eb="2">
      <t>ヨサン</t>
    </rPh>
    <rPh sb="2" eb="3">
      <t>ガク</t>
    </rPh>
    <phoneticPr fontId="5"/>
  </si>
  <si>
    <t>［入場料等収入］　</t>
    <rPh sb="1" eb="4">
      <t>ニュウジョウリョウ</t>
    </rPh>
    <rPh sb="4" eb="5">
      <t>トウ</t>
    </rPh>
    <rPh sb="5" eb="7">
      <t>シュウニュウ</t>
    </rPh>
    <phoneticPr fontId="53"/>
  </si>
  <si>
    <t>［出演費・音楽費・文芸費］　　</t>
    <rPh sb="5" eb="7">
      <t>オンガク</t>
    </rPh>
    <rPh sb="7" eb="8">
      <t>ヒ</t>
    </rPh>
    <rPh sb="9" eb="11">
      <t>ブンゲイ</t>
    </rPh>
    <rPh sb="11" eb="12">
      <t>ヒ</t>
    </rPh>
    <phoneticPr fontId="53"/>
  </si>
  <si>
    <t>［共催者負担金］</t>
    <rPh sb="1" eb="4">
      <t>キョウサイシャ</t>
    </rPh>
    <rPh sb="4" eb="7">
      <t>フタンキン</t>
    </rPh>
    <phoneticPr fontId="53"/>
  </si>
  <si>
    <t>［舞台費・運搬費・会場費］　　</t>
    <phoneticPr fontId="5"/>
  </si>
  <si>
    <t>［補助金・助成金］　</t>
    <rPh sb="1" eb="4">
      <t>ホジョキン</t>
    </rPh>
    <rPh sb="5" eb="7">
      <t>ジョセイ</t>
    </rPh>
    <rPh sb="7" eb="8">
      <t>キン</t>
    </rPh>
    <phoneticPr fontId="53"/>
  </si>
  <si>
    <t>［寄付金・協賛金］　</t>
    <rPh sb="1" eb="4">
      <t>キフキン</t>
    </rPh>
    <rPh sb="5" eb="8">
      <t>キョウサンキン</t>
    </rPh>
    <phoneticPr fontId="53"/>
  </si>
  <si>
    <t>［プログラム等の売上収入］　</t>
    <rPh sb="6" eb="7">
      <t>トウ</t>
    </rPh>
    <rPh sb="8" eb="10">
      <t>ウリアゲ</t>
    </rPh>
    <rPh sb="10" eb="12">
      <t>シュウニュウ</t>
    </rPh>
    <phoneticPr fontId="53"/>
  </si>
  <si>
    <t>［旅費・謝金・宣伝費・印刷費・諸経費］　</t>
    <phoneticPr fontId="5"/>
  </si>
  <si>
    <t>［広告料・その他収入］</t>
    <rPh sb="1" eb="4">
      <t>コウコクリョウ</t>
    </rPh>
    <rPh sb="7" eb="8">
      <t>タ</t>
    </rPh>
    <rPh sb="8" eb="10">
      <t>シュウニュウ</t>
    </rPh>
    <phoneticPr fontId="53"/>
  </si>
  <si>
    <t>［自己負担金］</t>
    <rPh sb="1" eb="3">
      <t>ジコ</t>
    </rPh>
    <rPh sb="3" eb="6">
      <t>フタンキン</t>
    </rPh>
    <phoneticPr fontId="53"/>
  </si>
  <si>
    <t>合計</t>
    <rPh sb="0" eb="2">
      <t>ゴウケイ</t>
    </rPh>
    <phoneticPr fontId="53"/>
  </si>
  <si>
    <t>【消費税等仕入控除額予算書（課税事業者）】</t>
    <rPh sb="1" eb="4">
      <t>ショウヒゼイ</t>
    </rPh>
    <rPh sb="4" eb="5">
      <t>トウ</t>
    </rPh>
    <rPh sb="5" eb="7">
      <t>シイレ</t>
    </rPh>
    <rPh sb="7" eb="9">
      <t>コウジョ</t>
    </rPh>
    <rPh sb="9" eb="10">
      <t>ガク</t>
    </rPh>
    <rPh sb="10" eb="13">
      <t>ヨサンショ</t>
    </rPh>
    <rPh sb="14" eb="16">
      <t>カゼイ</t>
    </rPh>
    <rPh sb="16" eb="18">
      <t>ジギョウ</t>
    </rPh>
    <rPh sb="18" eb="19">
      <t>シャ</t>
    </rPh>
    <phoneticPr fontId="5"/>
  </si>
  <si>
    <t>助成対象経費のうち課税対象外経費</t>
    <phoneticPr fontId="5"/>
  </si>
  <si>
    <t>単位：千円</t>
    <rPh sb="0" eb="2">
      <t>タンイ</t>
    </rPh>
    <rPh sb="3" eb="5">
      <t>センエン</t>
    </rPh>
    <phoneticPr fontId="5"/>
  </si>
  <si>
    <t>出演費・音楽費・文芸費　　</t>
    <rPh sb="4" eb="6">
      <t>オンガク</t>
    </rPh>
    <rPh sb="6" eb="7">
      <t>ヒ</t>
    </rPh>
    <rPh sb="8" eb="10">
      <t>ブンゲイ</t>
    </rPh>
    <rPh sb="10" eb="11">
      <t>ヒ</t>
    </rPh>
    <phoneticPr fontId="53"/>
  </si>
  <si>
    <t>舞台費・運搬費・会場費　　</t>
    <phoneticPr fontId="5"/>
  </si>
  <si>
    <t>小計（A)</t>
    <rPh sb="0" eb="2">
      <t>ショウケイ</t>
    </rPh>
    <phoneticPr fontId="53"/>
  </si>
  <si>
    <t>旅費・謝金・宣伝費・印刷費・諸経費　</t>
    <phoneticPr fontId="5"/>
  </si>
  <si>
    <r>
      <t xml:space="preserve">消費税等仕入控除税額計（C）
</t>
    </r>
    <r>
      <rPr>
        <sz val="8"/>
        <rFont val="ＭＳ Ｐゴシック"/>
        <family val="3"/>
        <charset val="128"/>
      </rPr>
      <t>課税事業者の場合は｛小計（A）－課税対象外経費計｝×10 /110
課税事業者以外の場合は0</t>
    </r>
    <rPh sb="15" eb="17">
      <t>カゼイ</t>
    </rPh>
    <rPh sb="17" eb="20">
      <t>ジギョウシャ</t>
    </rPh>
    <rPh sb="21" eb="23">
      <t>バアイ</t>
    </rPh>
    <rPh sb="49" eb="51">
      <t>カゼイ</t>
    </rPh>
    <rPh sb="51" eb="54">
      <t>ジギョウシャ</t>
    </rPh>
    <rPh sb="54" eb="56">
      <t>イガイ</t>
    </rPh>
    <rPh sb="57" eb="59">
      <t>バアイ</t>
    </rPh>
    <phoneticPr fontId="5"/>
  </si>
  <si>
    <r>
      <t xml:space="preserve">助成対象経費計（D）
</t>
    </r>
    <r>
      <rPr>
        <sz val="8"/>
        <rFont val="ＭＳ Ｐゴシック"/>
        <family val="3"/>
        <charset val="128"/>
      </rPr>
      <t>小計（A）－消費税等仕入控除税額計（C)</t>
    </r>
    <phoneticPr fontId="5"/>
  </si>
  <si>
    <t>○　課税対象に該当するか否かは、最寄りの税務署等にて御確認ください。</t>
  </si>
  <si>
    <r>
      <t xml:space="preserve">助成対象外経費計（B）
</t>
    </r>
    <r>
      <rPr>
        <sz val="8"/>
        <rFont val="ＭＳ Ｐゴシック"/>
        <family val="3"/>
        <charset val="128"/>
      </rPr>
      <t>助成対象経費以外の経費</t>
    </r>
    <rPh sb="4" eb="5">
      <t>ガイ</t>
    </rPh>
    <rPh sb="12" eb="14">
      <t>ジョセイ</t>
    </rPh>
    <rPh sb="14" eb="18">
      <t>タイショウケイヒ</t>
    </rPh>
    <rPh sb="18" eb="20">
      <t>イガイ</t>
    </rPh>
    <rPh sb="21" eb="23">
      <t>ケイヒ</t>
    </rPh>
    <phoneticPr fontId="5"/>
  </si>
  <si>
    <r>
      <t>要望額</t>
    </r>
    <r>
      <rPr>
        <sz val="8"/>
        <rFont val="ＭＳ Ｐゴシック"/>
        <family val="3"/>
        <charset val="128"/>
      </rPr>
      <t>※</t>
    </r>
    <rPh sb="0" eb="2">
      <t>ヨウボウ</t>
    </rPh>
    <rPh sb="2" eb="3">
      <t>ガク</t>
    </rPh>
    <phoneticPr fontId="5"/>
  </si>
  <si>
    <t>千円</t>
    <rPh sb="0" eb="2">
      <t>センエン</t>
    </rPh>
    <phoneticPr fontId="5"/>
  </si>
  <si>
    <t>◆各シートと連動しています。入力作業の省力、誤入力防止にご利用ください。◆</t>
    <phoneticPr fontId="5"/>
  </si>
  <si>
    <t>↓「ふりがな」を入力してください</t>
    <rPh sb="8" eb="10">
      <t>ニュウリョク</t>
    </rPh>
    <phoneticPr fontId="5"/>
  </si>
  <si>
    <t>劇場・音楽堂等名</t>
    <rPh sb="0" eb="2">
      <t>ゲキジョウ</t>
    </rPh>
    <rPh sb="3" eb="6">
      <t>オンガクドウ</t>
    </rPh>
    <rPh sb="6" eb="7">
      <t>トウ</t>
    </rPh>
    <rPh sb="7" eb="8">
      <t>メイ</t>
    </rPh>
    <phoneticPr fontId="5"/>
  </si>
  <si>
    <t>住所（郵便番号）</t>
    <rPh sb="0" eb="2">
      <t>ジュウショ</t>
    </rPh>
    <rPh sb="3" eb="5">
      <t>ユウビン</t>
    </rPh>
    <rPh sb="5" eb="7">
      <t>バンゴウ</t>
    </rPh>
    <phoneticPr fontId="5"/>
  </si>
  <si>
    <t>設置者</t>
    <rPh sb="0" eb="3">
      <t>セッチシャ</t>
    </rPh>
    <phoneticPr fontId="5"/>
  </si>
  <si>
    <t>代表者職</t>
    <rPh sb="0" eb="3">
      <t>ダイヒョウシャ</t>
    </rPh>
    <rPh sb="3" eb="4">
      <t>ショク</t>
    </rPh>
    <phoneticPr fontId="5"/>
  </si>
  <si>
    <t>代表者氏名</t>
    <rPh sb="0" eb="3">
      <t>ダイヒョウシャ</t>
    </rPh>
    <rPh sb="3" eb="5">
      <t>シメイ</t>
    </rPh>
    <phoneticPr fontId="5"/>
  </si>
  <si>
    <t>消費税等仕入控除税額の取扱い</t>
    <phoneticPr fontId="5"/>
  </si>
  <si>
    <t>郵便物の送付先（選択してください）</t>
    <rPh sb="0" eb="2">
      <t>ユウビン</t>
    </rPh>
    <rPh sb="2" eb="3">
      <t>ブツ</t>
    </rPh>
    <rPh sb="4" eb="7">
      <t>ソウフサキ</t>
    </rPh>
    <rPh sb="8" eb="10">
      <t>センタク</t>
    </rPh>
    <phoneticPr fontId="5"/>
  </si>
  <si>
    <t>その他の場合の住所（郵便番号）</t>
    <rPh sb="2" eb="3">
      <t>タ</t>
    </rPh>
    <rPh sb="4" eb="6">
      <t>バアイ</t>
    </rPh>
    <rPh sb="7" eb="9">
      <t>ジュウショ</t>
    </rPh>
    <rPh sb="10" eb="12">
      <t>ユウビン</t>
    </rPh>
    <rPh sb="12" eb="14">
      <t>バンゴウ</t>
    </rPh>
    <phoneticPr fontId="5"/>
  </si>
  <si>
    <t>その他の場合の住所（所在地）</t>
    <rPh sb="2" eb="3">
      <t>タ</t>
    </rPh>
    <rPh sb="4" eb="6">
      <t>バアイ</t>
    </rPh>
    <rPh sb="7" eb="9">
      <t>ジュウショ</t>
    </rPh>
    <rPh sb="10" eb="13">
      <t>ショザイチ</t>
    </rPh>
    <phoneticPr fontId="5"/>
  </si>
  <si>
    <t>月</t>
    <rPh sb="0" eb="1">
      <t>ガツ</t>
    </rPh>
    <phoneticPr fontId="5"/>
  </si>
  <si>
    <t>日</t>
    <rPh sb="0" eb="1">
      <t>ニチ</t>
    </rPh>
    <phoneticPr fontId="5"/>
  </si>
  <si>
    <t>独立行政法人日本芸術文化振興会理事長  殿</t>
    <rPh sb="0" eb="2">
      <t>ドクリツ</t>
    </rPh>
    <rPh sb="2" eb="4">
      <t>ギョウセイ</t>
    </rPh>
    <rPh sb="4" eb="6">
      <t>ホウジン</t>
    </rPh>
    <rPh sb="6" eb="8">
      <t>ニホン</t>
    </rPh>
    <rPh sb="8" eb="10">
      <t>ゲイジュツ</t>
    </rPh>
    <rPh sb="10" eb="12">
      <t>ブンカ</t>
    </rPh>
    <rPh sb="12" eb="15">
      <t>シンコウカイ</t>
    </rPh>
    <rPh sb="15" eb="18">
      <t>リジチョウ</t>
    </rPh>
    <rPh sb="20" eb="21">
      <t>ドノ</t>
    </rPh>
    <phoneticPr fontId="5"/>
  </si>
  <si>
    <t>代表者職・氏名</t>
    <rPh sb="0" eb="3">
      <t>ダイヒョウシャ</t>
    </rPh>
    <rPh sb="3" eb="4">
      <t>ショク</t>
    </rPh>
    <rPh sb="5" eb="7">
      <t>シメイ</t>
    </rPh>
    <phoneticPr fontId="5"/>
  </si>
  <si>
    <t>　下記の事業を行いたいので、文化芸術振興費補助金による助成金交付要綱第３条に基づき、助成金の交付を要望します。</t>
    <phoneticPr fontId="5"/>
  </si>
  <si>
    <t>記</t>
    <rPh sb="0" eb="1">
      <t>キ</t>
    </rPh>
    <phoneticPr fontId="5"/>
  </si>
  <si>
    <t>事 業 区 分</t>
    <rPh sb="0" eb="1">
      <t>コト</t>
    </rPh>
    <rPh sb="2" eb="3">
      <t>ゴウ</t>
    </rPh>
    <rPh sb="4" eb="5">
      <t>ク</t>
    </rPh>
    <rPh sb="6" eb="7">
      <t>ブン</t>
    </rPh>
    <phoneticPr fontId="5"/>
  </si>
  <si>
    <t>様式１のとおり</t>
    <rPh sb="0" eb="2">
      <t>ヨウシキ</t>
    </rPh>
    <phoneticPr fontId="5"/>
  </si>
  <si>
    <t>電話</t>
    <rPh sb="0" eb="2">
      <t>デンワ</t>
    </rPh>
    <phoneticPr fontId="5"/>
  </si>
  <si>
    <t>FAX</t>
    <phoneticPr fontId="5"/>
  </si>
  <si>
    <t>メールアドレス</t>
    <phoneticPr fontId="5"/>
  </si>
  <si>
    <t>選択してください</t>
    <rPh sb="0" eb="2">
      <t>センタク</t>
    </rPh>
    <phoneticPr fontId="5"/>
  </si>
  <si>
    <t>要 　望　 額（本体事業）　　　　　　　　　　　　　　</t>
    <rPh sb="0" eb="1">
      <t>ヨウ</t>
    </rPh>
    <rPh sb="3" eb="4">
      <t>ノゾミ</t>
    </rPh>
    <rPh sb="6" eb="7">
      <t>ガク</t>
    </rPh>
    <rPh sb="8" eb="10">
      <t>ホンタイ</t>
    </rPh>
    <rPh sb="10" eb="12">
      <t>ジギョウ</t>
    </rPh>
    <phoneticPr fontId="5"/>
  </si>
  <si>
    <t>課税事業者</t>
    <rPh sb="0" eb="2">
      <t>カゼイ</t>
    </rPh>
    <rPh sb="2" eb="5">
      <t>ジギョウシャ</t>
    </rPh>
    <phoneticPr fontId="5"/>
  </si>
  <si>
    <t>要 　望　 額（バリアフリー・多言語対応)</t>
    <phoneticPr fontId="5"/>
  </si>
  <si>
    <t>免税事業者または簡易課税事業者</t>
    <rPh sb="0" eb="2">
      <t>メンゼイ</t>
    </rPh>
    <rPh sb="2" eb="5">
      <t>ジギョウシャ</t>
    </rPh>
    <rPh sb="8" eb="10">
      <t>カンイ</t>
    </rPh>
    <rPh sb="10" eb="12">
      <t>カゼイ</t>
    </rPh>
    <rPh sb="12" eb="15">
      <t>ジギョウシャ</t>
    </rPh>
    <phoneticPr fontId="5"/>
  </si>
  <si>
    <t>資料の送付先</t>
    <rPh sb="0" eb="2">
      <t>シリョウ</t>
    </rPh>
    <rPh sb="3" eb="6">
      <t>ソウフサキ</t>
    </rPh>
    <phoneticPr fontId="5"/>
  </si>
  <si>
    <t>劇場・音楽堂等機能強化総合支援事業</t>
    <rPh sb="0" eb="2">
      <t>ゲキジョウ</t>
    </rPh>
    <rPh sb="3" eb="6">
      <t>オンガクドウ</t>
    </rPh>
    <rPh sb="6" eb="7">
      <t>トウ</t>
    </rPh>
    <rPh sb="7" eb="9">
      <t>キノウ</t>
    </rPh>
    <rPh sb="9" eb="11">
      <t>キョウカ</t>
    </rPh>
    <rPh sb="11" eb="17">
      <t>ソウゴウシエンジギョウ</t>
    </rPh>
    <phoneticPr fontId="5"/>
  </si>
  <si>
    <t>１．施設の概要</t>
    <rPh sb="2" eb="4">
      <t>シセツ</t>
    </rPh>
    <rPh sb="5" eb="7">
      <t>ガイヨウ</t>
    </rPh>
    <phoneticPr fontId="5"/>
  </si>
  <si>
    <t>２．管理運営団体の概要</t>
    <rPh sb="2" eb="4">
      <t>カンリ</t>
    </rPh>
    <rPh sb="4" eb="6">
      <t>ウンエイ</t>
    </rPh>
    <rPh sb="6" eb="8">
      <t>ダンタイ</t>
    </rPh>
    <rPh sb="9" eb="11">
      <t>ガイヨウ</t>
    </rPh>
    <phoneticPr fontId="5"/>
  </si>
  <si>
    <t>３．組織体制確保に関する対応状況</t>
    <rPh sb="2" eb="4">
      <t>ソシキ</t>
    </rPh>
    <rPh sb="4" eb="6">
      <t>タイセイ</t>
    </rPh>
    <rPh sb="6" eb="8">
      <t>カクホ</t>
    </rPh>
    <rPh sb="9" eb="10">
      <t>カン</t>
    </rPh>
    <rPh sb="12" eb="14">
      <t>タイオウ</t>
    </rPh>
    <rPh sb="14" eb="16">
      <t>ジョウキョウ</t>
    </rPh>
    <phoneticPr fontId="16"/>
  </si>
  <si>
    <t>５．事業実績</t>
    <rPh sb="2" eb="4">
      <t>ジギョウ</t>
    </rPh>
    <rPh sb="4" eb="6">
      <t>ジッセキ</t>
    </rPh>
    <phoneticPr fontId="5"/>
  </si>
  <si>
    <t>６．財務状況</t>
    <rPh sb="2" eb="4">
      <t>ザイム</t>
    </rPh>
    <rPh sb="4" eb="6">
      <t>ジョウキョウ</t>
    </rPh>
    <phoneticPr fontId="16"/>
  </si>
  <si>
    <t>８．調査研究に関する対応状況</t>
    <rPh sb="2" eb="4">
      <t>チョウサ</t>
    </rPh>
    <rPh sb="4" eb="6">
      <t>ケンキュウ</t>
    </rPh>
    <rPh sb="7" eb="8">
      <t>カン</t>
    </rPh>
    <rPh sb="10" eb="12">
      <t>タイオウ</t>
    </rPh>
    <rPh sb="12" eb="14">
      <t>ジョウキョウ</t>
    </rPh>
    <phoneticPr fontId="16"/>
  </si>
  <si>
    <t>（「委託（その他）」を選択した場合）</t>
    <rPh sb="2" eb="4">
      <t>イタク</t>
    </rPh>
    <rPh sb="7" eb="8">
      <t>タ</t>
    </rPh>
    <rPh sb="11" eb="13">
      <t>センタク</t>
    </rPh>
    <rPh sb="15" eb="17">
      <t>バアイ</t>
    </rPh>
    <phoneticPr fontId="5"/>
  </si>
  <si>
    <t>※選択してください。</t>
  </si>
  <si>
    <t>「有」の場合の条例・計画等の名称・制定年 ：</t>
    <rPh sb="1" eb="2">
      <t>ア</t>
    </rPh>
    <rPh sb="4" eb="6">
      <t>バアイ</t>
    </rPh>
    <rPh sb="7" eb="9">
      <t>ジョウレイ</t>
    </rPh>
    <rPh sb="10" eb="12">
      <t>ケイカク</t>
    </rPh>
    <rPh sb="12" eb="13">
      <t>トウ</t>
    </rPh>
    <rPh sb="14" eb="16">
      <t>メイショウ</t>
    </rPh>
    <rPh sb="17" eb="18">
      <t>セイ</t>
    </rPh>
    <rPh sb="18" eb="20">
      <t>テイネン</t>
    </rPh>
    <phoneticPr fontId="5"/>
  </si>
  <si>
    <t>※選択してください</t>
  </si>
  <si>
    <t>※「公募」又は「非公募」のいずれかを選択してください。</t>
  </si>
  <si>
    <t>（１）</t>
    <phoneticPr fontId="5"/>
  </si>
  <si>
    <r>
      <rPr>
        <sz val="6"/>
        <rFont val="ＭＳ Ｐゴシック"/>
        <family val="3"/>
        <charset val="128"/>
      </rPr>
      <t>　　　　　　　　　　　　　　　　　　　*</t>
    </r>
    <r>
      <rPr>
        <sz val="8"/>
        <rFont val="ＭＳ Ｐゴシック"/>
        <family val="3"/>
        <charset val="128"/>
      </rPr>
      <t>人数は、実人数で記入してください（小数点以下は生じません）。</t>
    </r>
    <phoneticPr fontId="5"/>
  </si>
  <si>
    <r>
      <t>人数</t>
    </r>
    <r>
      <rPr>
        <sz val="6"/>
        <rFont val="ＭＳ Ｐゴシック"/>
        <family val="3"/>
        <charset val="128"/>
      </rPr>
      <t>*</t>
    </r>
    <rPh sb="0" eb="2">
      <t>ニンズウ</t>
    </rPh>
    <phoneticPr fontId="5"/>
  </si>
  <si>
    <t>平均年齢</t>
    <rPh sb="0" eb="2">
      <t>ヘイキン</t>
    </rPh>
    <rPh sb="2" eb="4">
      <t>ネンレイ</t>
    </rPh>
    <phoneticPr fontId="5"/>
  </si>
  <si>
    <t>補足説明</t>
    <rPh sb="0" eb="2">
      <t>ホソク</t>
    </rPh>
    <rPh sb="2" eb="4">
      <t>セツメイ</t>
    </rPh>
    <phoneticPr fontId="5"/>
  </si>
  <si>
    <t>館長</t>
    <rPh sb="0" eb="2">
      <t>カンチョウ</t>
    </rPh>
    <phoneticPr fontId="5"/>
  </si>
  <si>
    <t>事業担当者</t>
    <rPh sb="0" eb="2">
      <t>ジギョウ</t>
    </rPh>
    <rPh sb="2" eb="5">
      <t>タントウシャ</t>
    </rPh>
    <phoneticPr fontId="5"/>
  </si>
  <si>
    <t>正職員・無期雇用職員</t>
    <rPh sb="0" eb="3">
      <t>セイショクイン</t>
    </rPh>
    <rPh sb="4" eb="6">
      <t>ムキ</t>
    </rPh>
    <rPh sb="6" eb="8">
      <t>コヨウ</t>
    </rPh>
    <rPh sb="8" eb="10">
      <t>ショクイン</t>
    </rPh>
    <phoneticPr fontId="6"/>
  </si>
  <si>
    <t>有期雇用職員等</t>
    <rPh sb="0" eb="2">
      <t>ユウキ</t>
    </rPh>
    <rPh sb="2" eb="4">
      <t>コヨウ</t>
    </rPh>
    <rPh sb="4" eb="6">
      <t>ショクイン</t>
    </rPh>
    <rPh sb="6" eb="7">
      <t>トウ</t>
    </rPh>
    <phoneticPr fontId="6"/>
  </si>
  <si>
    <t>人材派遣職員</t>
    <rPh sb="0" eb="2">
      <t>ジンザイ</t>
    </rPh>
    <rPh sb="2" eb="4">
      <t>ハケン</t>
    </rPh>
    <rPh sb="4" eb="6">
      <t>ショクイン</t>
    </rPh>
    <phoneticPr fontId="6"/>
  </si>
  <si>
    <t>舞台技術者</t>
    <rPh sb="0" eb="2">
      <t>ブタイ</t>
    </rPh>
    <rPh sb="2" eb="4">
      <t>ギジュツ</t>
    </rPh>
    <rPh sb="4" eb="5">
      <t>シャ</t>
    </rPh>
    <phoneticPr fontId="5"/>
  </si>
  <si>
    <t>管理部門</t>
    <rPh sb="0" eb="2">
      <t>カンリ</t>
    </rPh>
    <rPh sb="2" eb="4">
      <t>ブモン</t>
    </rPh>
    <phoneticPr fontId="5"/>
  </si>
  <si>
    <t>職員が主に担当している職務により分類し記入してください。 分類が難しい場合には、「事業担当者」欄に計上してください。</t>
    <rPh sb="19" eb="21">
      <t>キニュウ</t>
    </rPh>
    <phoneticPr fontId="5"/>
  </si>
  <si>
    <t>他の施設等と兼務している場合であっても１人として計上してください。</t>
    <phoneticPr fontId="5"/>
  </si>
  <si>
    <t>事業ごとに短期で契約する職員やアルバイト職員、ボランティアスタッフは計上しないでください。</t>
    <phoneticPr fontId="5"/>
  </si>
  <si>
    <t>※４</t>
    <phoneticPr fontId="5"/>
  </si>
  <si>
    <t>設置者（地方自治体等）からの派遣、もしくは出向職員については、「正職員・無期雇用職員」欄に計上し、「補足説明」欄に内容を記述してください。</t>
    <rPh sb="0" eb="3">
      <t>セッチシャ</t>
    </rPh>
    <rPh sb="4" eb="6">
      <t>チホウ</t>
    </rPh>
    <rPh sb="6" eb="9">
      <t>ジチタイ</t>
    </rPh>
    <rPh sb="9" eb="10">
      <t>ナド</t>
    </rPh>
    <rPh sb="14" eb="16">
      <t>ハケン</t>
    </rPh>
    <rPh sb="21" eb="23">
      <t>シュッコウ</t>
    </rPh>
    <rPh sb="23" eb="25">
      <t>ショクイン</t>
    </rPh>
    <rPh sb="32" eb="35">
      <t>セイショクイン</t>
    </rPh>
    <rPh sb="36" eb="38">
      <t>ムキ</t>
    </rPh>
    <rPh sb="38" eb="40">
      <t>コヨウ</t>
    </rPh>
    <rPh sb="40" eb="42">
      <t>ショクイン</t>
    </rPh>
    <rPh sb="43" eb="44">
      <t>ラン</t>
    </rPh>
    <rPh sb="45" eb="47">
      <t>ケイジョウ</t>
    </rPh>
    <rPh sb="55" eb="56">
      <t>ラン</t>
    </rPh>
    <rPh sb="57" eb="59">
      <t>ナイヨウ</t>
    </rPh>
    <rPh sb="60" eb="62">
      <t>キジュツ</t>
    </rPh>
    <phoneticPr fontId="5"/>
  </si>
  <si>
    <t>「正職員・無期雇用職員」以外の雇用形態の職員は「有期雇用職員等」欄に計上し、「補足説明」欄に内容を記述してください。</t>
    <rPh sb="24" eb="26">
      <t>ユウキ</t>
    </rPh>
    <rPh sb="26" eb="28">
      <t>コヨウ</t>
    </rPh>
    <rPh sb="28" eb="30">
      <t>ショクイン</t>
    </rPh>
    <rPh sb="30" eb="31">
      <t>ナド</t>
    </rPh>
    <rPh sb="32" eb="33">
      <t>ラン</t>
    </rPh>
    <rPh sb="44" eb="45">
      <t>ラン</t>
    </rPh>
    <rPh sb="49" eb="51">
      <t>キジュツ</t>
    </rPh>
    <phoneticPr fontId="5"/>
  </si>
  <si>
    <t>※６</t>
  </si>
  <si>
    <t>派遣会社等から長期契約で派遣される派遣職員については「人材派遣職員」欄に計上してください。</t>
    <rPh sb="0" eb="2">
      <t>ハケン</t>
    </rPh>
    <rPh sb="2" eb="4">
      <t>ガイシャ</t>
    </rPh>
    <rPh sb="4" eb="5">
      <t>ナド</t>
    </rPh>
    <rPh sb="7" eb="9">
      <t>チョウキ</t>
    </rPh>
    <rPh sb="9" eb="11">
      <t>ケイヤク</t>
    </rPh>
    <rPh sb="12" eb="14">
      <t>ハケン</t>
    </rPh>
    <rPh sb="17" eb="19">
      <t>ハケン</t>
    </rPh>
    <rPh sb="19" eb="21">
      <t>ショクイン</t>
    </rPh>
    <rPh sb="27" eb="29">
      <t>ジンザイ</t>
    </rPh>
    <rPh sb="29" eb="31">
      <t>ハケン</t>
    </rPh>
    <rPh sb="31" eb="33">
      <t>ショクイン</t>
    </rPh>
    <rPh sb="34" eb="35">
      <t>ラン</t>
    </rPh>
    <rPh sb="36" eb="38">
      <t>ケイジョウ</t>
    </rPh>
    <phoneticPr fontId="5"/>
  </si>
  <si>
    <t>※７</t>
  </si>
  <si>
    <t>専属の実演芸術団体の職員など、他に分類できない場合には「その他」に計上し、「補足説明」欄に内容を記述してください。</t>
    <rPh sb="48" eb="50">
      <t>キジュツ</t>
    </rPh>
    <phoneticPr fontId="5"/>
  </si>
  <si>
    <t>４．劇場・音楽堂等における人材養成の取組状況</t>
    <rPh sb="2" eb="4">
      <t>ゲキジョウ</t>
    </rPh>
    <rPh sb="5" eb="8">
      <t>オンガクドウ</t>
    </rPh>
    <rPh sb="8" eb="9">
      <t>トウ</t>
    </rPh>
    <rPh sb="13" eb="15">
      <t>ジンザイ</t>
    </rPh>
    <rPh sb="15" eb="17">
      <t>ヨウセイ</t>
    </rPh>
    <rPh sb="18" eb="20">
      <t>トリクミ</t>
    </rPh>
    <rPh sb="20" eb="22">
      <t>ジョウキョウ</t>
    </rPh>
    <phoneticPr fontId="5"/>
  </si>
  <si>
    <t>（１）　人材育成及び確保の方針などの今後の計画</t>
    <phoneticPr fontId="5"/>
  </si>
  <si>
    <t xml:space="preserve">       　　 ※「３．組織体制確保に関する対応状況」の　「（１）雇用状況」　を踏まえて、人材育成及び確保に関する方針又は長期的な計画、
            それを基にした具体的な取組（職員の能力開発の仕組、キャリアパスの構築等）について記述してください。</t>
    <rPh sb="35" eb="37">
      <t>コヨウ</t>
    </rPh>
    <rPh sb="37" eb="39">
      <t>ジョウキョウ</t>
    </rPh>
    <rPh sb="42" eb="43">
      <t>フ</t>
    </rPh>
    <rPh sb="51" eb="52">
      <t>オヨ</t>
    </rPh>
    <rPh sb="61" eb="62">
      <t>マタ</t>
    </rPh>
    <rPh sb="63" eb="66">
      <t>チョウキテキ</t>
    </rPh>
    <rPh sb="86" eb="87">
      <t>モト</t>
    </rPh>
    <rPh sb="90" eb="93">
      <t>グタイテキ</t>
    </rPh>
    <rPh sb="94" eb="96">
      <t>トリクミ</t>
    </rPh>
    <rPh sb="97" eb="99">
      <t>ショクイン</t>
    </rPh>
    <rPh sb="100" eb="102">
      <t>ノウリョク</t>
    </rPh>
    <rPh sb="102" eb="104">
      <t>カイハツ</t>
    </rPh>
    <rPh sb="105" eb="107">
      <t>シク</t>
    </rPh>
    <rPh sb="115" eb="117">
      <t>コウチク</t>
    </rPh>
    <rPh sb="117" eb="118">
      <t>トウ</t>
    </rPh>
    <phoneticPr fontId="5"/>
  </si>
  <si>
    <t>（２）人材養成の取組</t>
    <phoneticPr fontId="5"/>
  </si>
  <si>
    <t>①</t>
    <phoneticPr fontId="5"/>
  </si>
  <si>
    <t>当該施設職員の人材養成の取組</t>
    <rPh sb="0" eb="2">
      <t>トウガイ</t>
    </rPh>
    <rPh sb="2" eb="4">
      <t>シセツ</t>
    </rPh>
    <rPh sb="4" eb="6">
      <t>ショクイン</t>
    </rPh>
    <rPh sb="7" eb="9">
      <t>ジンザイ</t>
    </rPh>
    <rPh sb="9" eb="11">
      <t>ヨウセイ</t>
    </rPh>
    <rPh sb="12" eb="14">
      <t>トリクミ</t>
    </rPh>
    <phoneticPr fontId="5"/>
  </si>
  <si>
    <t>　  　　※他施設への職員派遣、他施設からの職員招へいによる研修や人材交流等の実施状況について記述してください。</t>
    <phoneticPr fontId="5"/>
  </si>
  <si>
    <t>②</t>
    <phoneticPr fontId="5"/>
  </si>
  <si>
    <t>当該施設職員以外の人材養成の取組</t>
    <rPh sb="0" eb="2">
      <t>トウガイ</t>
    </rPh>
    <rPh sb="2" eb="4">
      <t>シセツ</t>
    </rPh>
    <rPh sb="4" eb="6">
      <t>ショクイン</t>
    </rPh>
    <rPh sb="6" eb="8">
      <t>イガイ</t>
    </rPh>
    <rPh sb="9" eb="11">
      <t>ジンザイ</t>
    </rPh>
    <rPh sb="11" eb="13">
      <t>ヨウセイ</t>
    </rPh>
    <rPh sb="14" eb="16">
      <t>トリクミ</t>
    </rPh>
    <phoneticPr fontId="5"/>
  </si>
  <si>
    <t>　　　　※大学等からのインターンシップの受入や大学等への指導者・講師派遣等の当該施設職員以外の人材養成の取組について記述してください。</t>
    <rPh sb="5" eb="7">
      <t>ダイガク</t>
    </rPh>
    <rPh sb="7" eb="8">
      <t>トウ</t>
    </rPh>
    <rPh sb="20" eb="22">
      <t>ウケイレ</t>
    </rPh>
    <rPh sb="23" eb="25">
      <t>ダイガク</t>
    </rPh>
    <rPh sb="25" eb="26">
      <t>トウ</t>
    </rPh>
    <rPh sb="28" eb="31">
      <t>シドウシャ</t>
    </rPh>
    <rPh sb="32" eb="34">
      <t>コウシ</t>
    </rPh>
    <rPh sb="34" eb="36">
      <t>ハケン</t>
    </rPh>
    <rPh sb="36" eb="37">
      <t>トウ</t>
    </rPh>
    <rPh sb="38" eb="40">
      <t>トウガイ</t>
    </rPh>
    <rPh sb="40" eb="42">
      <t>シセツ</t>
    </rPh>
    <rPh sb="42" eb="44">
      <t>ショクイン</t>
    </rPh>
    <rPh sb="44" eb="46">
      <t>イガイ</t>
    </rPh>
    <rPh sb="47" eb="49">
      <t>ジンザイ</t>
    </rPh>
    <rPh sb="49" eb="51">
      <t>ヨウセイ</t>
    </rPh>
    <rPh sb="52" eb="54">
      <t>トリクミ</t>
    </rPh>
    <rPh sb="58" eb="60">
      <t>キジュツ</t>
    </rPh>
    <phoneticPr fontId="5"/>
  </si>
  <si>
    <t>その他 内容： 　　記入してください。</t>
    <phoneticPr fontId="5"/>
  </si>
  <si>
    <t>その他 内容： 　　記入してください。</t>
    <rPh sb="2" eb="3">
      <t>ホカ</t>
    </rPh>
    <rPh sb="4" eb="6">
      <t>ナイヨウ</t>
    </rPh>
    <rPh sb="10" eb="12">
      <t>キニュウ</t>
    </rPh>
    <phoneticPr fontId="5"/>
  </si>
  <si>
    <t>名義主催は除きます。</t>
    <rPh sb="0" eb="2">
      <t>メイギ</t>
    </rPh>
    <rPh sb="2" eb="4">
      <t>シュサイ</t>
    </rPh>
    <rPh sb="5" eb="6">
      <t>ノゾ</t>
    </rPh>
    <phoneticPr fontId="5"/>
  </si>
  <si>
    <t>主催者自らが企画・制作から上演等まで全てを行い、プロデュースする公演のことを指します。</t>
    <rPh sb="0" eb="2">
      <t>シュサイ</t>
    </rPh>
    <rPh sb="2" eb="3">
      <t>シャ</t>
    </rPh>
    <rPh sb="3" eb="4">
      <t>ミズカ</t>
    </rPh>
    <rPh sb="6" eb="8">
      <t>キカク</t>
    </rPh>
    <rPh sb="9" eb="11">
      <t>セイサク</t>
    </rPh>
    <rPh sb="13" eb="15">
      <t>ジョウエン</t>
    </rPh>
    <rPh sb="15" eb="16">
      <t>トウ</t>
    </rPh>
    <rPh sb="18" eb="19">
      <t>スベ</t>
    </rPh>
    <rPh sb="21" eb="22">
      <t>オコナ</t>
    </rPh>
    <rPh sb="32" eb="34">
      <t>コウエン</t>
    </rPh>
    <rPh sb="38" eb="39">
      <t>サ</t>
    </rPh>
    <phoneticPr fontId="5"/>
  </si>
  <si>
    <t>民間プロモーターや劇団、実演芸術団体等から公演を買い受け、自主事業として実施する公演のことです（パッケージ型の招へい公演を含む）。</t>
    <rPh sb="0" eb="2">
      <t>ミンカン</t>
    </rPh>
    <rPh sb="9" eb="11">
      <t>ゲキダン</t>
    </rPh>
    <rPh sb="12" eb="14">
      <t>ジツエン</t>
    </rPh>
    <rPh sb="14" eb="16">
      <t>ゲイジュツ</t>
    </rPh>
    <rPh sb="16" eb="18">
      <t>ダンタイ</t>
    </rPh>
    <rPh sb="18" eb="19">
      <t>トウ</t>
    </rPh>
    <rPh sb="21" eb="23">
      <t>コウエン</t>
    </rPh>
    <rPh sb="24" eb="25">
      <t>カ</t>
    </rPh>
    <rPh sb="26" eb="27">
      <t>ウ</t>
    </rPh>
    <rPh sb="29" eb="31">
      <t>ジシュ</t>
    </rPh>
    <rPh sb="31" eb="33">
      <t>ジギョウ</t>
    </rPh>
    <rPh sb="36" eb="38">
      <t>ジッシ</t>
    </rPh>
    <rPh sb="40" eb="42">
      <t>コウエン</t>
    </rPh>
    <rPh sb="53" eb="54">
      <t>ガタ</t>
    </rPh>
    <rPh sb="55" eb="56">
      <t>ショウ</t>
    </rPh>
    <rPh sb="58" eb="60">
      <t>コウエン</t>
    </rPh>
    <rPh sb="61" eb="62">
      <t>フク</t>
    </rPh>
    <phoneticPr fontId="5"/>
  </si>
  <si>
    <t>名義共催を含みます。</t>
    <rPh sb="0" eb="2">
      <t>メイギ</t>
    </rPh>
    <rPh sb="2" eb="4">
      <t>キョウサイ</t>
    </rPh>
    <rPh sb="5" eb="6">
      <t>フク</t>
    </rPh>
    <phoneticPr fontId="5"/>
  </si>
  <si>
    <t>「総合」には、フェスティバル等の事業数を記入してください。</t>
    <rPh sb="1" eb="3">
      <t>ソウゴウ</t>
    </rPh>
    <rPh sb="14" eb="15">
      <t>トウ</t>
    </rPh>
    <rPh sb="16" eb="18">
      <t>ジギョウ</t>
    </rPh>
    <rPh sb="18" eb="19">
      <t>スウ</t>
    </rPh>
    <rPh sb="20" eb="22">
      <t>キニュウ</t>
    </rPh>
    <phoneticPr fontId="5"/>
  </si>
  <si>
    <t>※１　上記種別に限らず、多岐にわたって行われる人材養成事業を記入してください。</t>
    <rPh sb="3" eb="5">
      <t>ジョウキ</t>
    </rPh>
    <rPh sb="5" eb="7">
      <t>シュベツ</t>
    </rPh>
    <rPh sb="8" eb="9">
      <t>カギ</t>
    </rPh>
    <rPh sb="12" eb="14">
      <t>タキ</t>
    </rPh>
    <rPh sb="19" eb="20">
      <t>オコナ</t>
    </rPh>
    <rPh sb="23" eb="25">
      <t>ジンザイ</t>
    </rPh>
    <rPh sb="25" eb="27">
      <t>ヨウセイ</t>
    </rPh>
    <rPh sb="27" eb="29">
      <t>ジギョウ</t>
    </rPh>
    <rPh sb="30" eb="32">
      <t>キニュウ</t>
    </rPh>
    <phoneticPr fontId="5"/>
  </si>
  <si>
    <t>※３</t>
    <phoneticPr fontId="5"/>
  </si>
  <si>
    <t>ワークショップ、普及型公演、両方の要素を含む場合は、どちらかに記入してください。</t>
    <rPh sb="8" eb="11">
      <t>フキュウガタ</t>
    </rPh>
    <rPh sb="11" eb="13">
      <t>コウエン</t>
    </rPh>
    <rPh sb="14" eb="16">
      <t>リョウホウ</t>
    </rPh>
    <rPh sb="17" eb="19">
      <t>ヨウソ</t>
    </rPh>
    <rPh sb="20" eb="21">
      <t>フク</t>
    </rPh>
    <rPh sb="22" eb="24">
      <t>バアイ</t>
    </rPh>
    <rPh sb="31" eb="33">
      <t>キニュウ</t>
    </rPh>
    <phoneticPr fontId="5"/>
  </si>
  <si>
    <t>上記種別に限らず、多岐にわたって行われる普及啓発事業を記入してください。</t>
    <rPh sb="0" eb="2">
      <t>ジョウキ</t>
    </rPh>
    <rPh sb="2" eb="4">
      <t>シュベツ</t>
    </rPh>
    <rPh sb="5" eb="6">
      <t>カギ</t>
    </rPh>
    <rPh sb="9" eb="11">
      <t>タキ</t>
    </rPh>
    <rPh sb="16" eb="17">
      <t>オコナ</t>
    </rPh>
    <rPh sb="20" eb="22">
      <t>フキュウ</t>
    </rPh>
    <rPh sb="22" eb="24">
      <t>ケイハツ</t>
    </rPh>
    <rPh sb="24" eb="26">
      <t>ジギョウ</t>
    </rPh>
    <rPh sb="27" eb="29">
      <t>キニュウ</t>
    </rPh>
    <phoneticPr fontId="5"/>
  </si>
  <si>
    <t>入場料収入</t>
    <rPh sb="0" eb="5">
      <t>ニュウジョウリョウシュウニュウ</t>
    </rPh>
    <phoneticPr fontId="5"/>
  </si>
  <si>
    <t>その他　　内容：記入してください</t>
    <rPh sb="2" eb="3">
      <t>タ</t>
    </rPh>
    <rPh sb="5" eb="7">
      <t>ナイヨウ</t>
    </rPh>
    <rPh sb="8" eb="10">
      <t>キニュウ</t>
    </rPh>
    <phoneticPr fontId="5"/>
  </si>
  <si>
    <t>管理費
（※）</t>
    <rPh sb="0" eb="3">
      <t>カンリヒ</t>
    </rPh>
    <phoneticPr fontId="5"/>
  </si>
  <si>
    <t>会館管理運営費</t>
    <rPh sb="0" eb="4">
      <t>カイカンカンリ</t>
    </rPh>
    <rPh sb="4" eb="7">
      <t>ウンエイヒ</t>
    </rPh>
    <phoneticPr fontId="5"/>
  </si>
  <si>
    <t>一般管理費</t>
    <rPh sb="0" eb="2">
      <t>イッパン</t>
    </rPh>
    <rPh sb="2" eb="5">
      <t>カンリヒ</t>
    </rPh>
    <phoneticPr fontId="5"/>
  </si>
  <si>
    <t>人件費</t>
  </si>
  <si>
    <t>※財務状況を踏まえて、助成金（補助金）や協賛金、賛助会費、寄付金等の外部資金の獲得に向けた取組について、具体的に記述してください。</t>
    <rPh sb="1" eb="3">
      <t>ザイム</t>
    </rPh>
    <rPh sb="3" eb="5">
      <t>ジョウキョウ</t>
    </rPh>
    <rPh sb="6" eb="7">
      <t>フ</t>
    </rPh>
    <rPh sb="11" eb="13">
      <t>ジョセイ</t>
    </rPh>
    <rPh sb="13" eb="14">
      <t>キン</t>
    </rPh>
    <rPh sb="15" eb="18">
      <t>ホジョキン</t>
    </rPh>
    <rPh sb="20" eb="23">
      <t>キョウサンキン</t>
    </rPh>
    <rPh sb="24" eb="26">
      <t>サンジョ</t>
    </rPh>
    <rPh sb="26" eb="28">
      <t>カイヒ</t>
    </rPh>
    <rPh sb="29" eb="32">
      <t>キフキン</t>
    </rPh>
    <rPh sb="32" eb="33">
      <t>トウ</t>
    </rPh>
    <rPh sb="34" eb="36">
      <t>ガイブ</t>
    </rPh>
    <rPh sb="36" eb="38">
      <t>シキン</t>
    </rPh>
    <rPh sb="39" eb="41">
      <t>カクトク</t>
    </rPh>
    <rPh sb="42" eb="43">
      <t>ム</t>
    </rPh>
    <rPh sb="45" eb="47">
      <t>トリクミ</t>
    </rPh>
    <rPh sb="52" eb="55">
      <t>グタイテキ</t>
    </rPh>
    <rPh sb="56" eb="58">
      <t>キジュツ</t>
    </rPh>
    <phoneticPr fontId="5"/>
  </si>
  <si>
    <t>　　実施形態　</t>
    <phoneticPr fontId="5"/>
  </si>
  <si>
    <t>※その他の場合は形態を記入してください</t>
    <rPh sb="3" eb="4">
      <t>タ</t>
    </rPh>
    <rPh sb="5" eb="7">
      <t>バアイ</t>
    </rPh>
    <rPh sb="8" eb="10">
      <t>ケイタイ</t>
    </rPh>
    <rPh sb="11" eb="13">
      <t>キニュウ</t>
    </rPh>
    <phoneticPr fontId="5"/>
  </si>
  <si>
    <t>（</t>
    <phoneticPr fontId="5"/>
  </si>
  <si>
    <t>（１）　バリアフリー対応</t>
    <rPh sb="10" eb="12">
      <t>タイオウ</t>
    </rPh>
    <phoneticPr fontId="53"/>
  </si>
  <si>
    <t>（支出）　助成対象経費</t>
    <rPh sb="1" eb="3">
      <t>シシュツ</t>
    </rPh>
    <rPh sb="5" eb="7">
      <t>ジョセイ</t>
    </rPh>
    <rPh sb="7" eb="9">
      <t>タイショウ</t>
    </rPh>
    <rPh sb="9" eb="11">
      <t>ケイヒ</t>
    </rPh>
    <phoneticPr fontId="53"/>
  </si>
  <si>
    <t>内　　訳</t>
    <rPh sb="0" eb="1">
      <t>ウチ</t>
    </rPh>
    <rPh sb="3" eb="4">
      <t>ワケ</t>
    </rPh>
    <phoneticPr fontId="5"/>
  </si>
  <si>
    <t>（単位：円）</t>
    <rPh sb="1" eb="3">
      <t>タンイ</t>
    </rPh>
    <rPh sb="4" eb="5">
      <t>エン</t>
    </rPh>
    <phoneticPr fontId="5"/>
  </si>
  <si>
    <t>［舞台費］</t>
    <phoneticPr fontId="53"/>
  </si>
  <si>
    <t>［運搬費］</t>
    <rPh sb="1" eb="3">
      <t>ウンパン</t>
    </rPh>
    <rPh sb="3" eb="4">
      <t>ヒ</t>
    </rPh>
    <phoneticPr fontId="53"/>
  </si>
  <si>
    <t>［謝金・印刷費］</t>
    <rPh sb="1" eb="3">
      <t>シャキン</t>
    </rPh>
    <rPh sb="4" eb="6">
      <t>インサツ</t>
    </rPh>
    <rPh sb="6" eb="7">
      <t>ヒ</t>
    </rPh>
    <phoneticPr fontId="53"/>
  </si>
  <si>
    <t>（２）　多言語対応</t>
    <rPh sb="4" eb="7">
      <t>タゲンゴ</t>
    </rPh>
    <rPh sb="7" eb="9">
      <t>タイオウ</t>
    </rPh>
    <phoneticPr fontId="53"/>
  </si>
  <si>
    <t>［文芸費］</t>
    <rPh sb="1" eb="3">
      <t>ブンゲイ</t>
    </rPh>
    <rPh sb="3" eb="4">
      <t>ヒ</t>
    </rPh>
    <phoneticPr fontId="53"/>
  </si>
  <si>
    <r>
      <t xml:space="preserve">小計(A)
</t>
    </r>
    <r>
      <rPr>
        <sz val="8"/>
        <rFont val="ＭＳ Ｐゴシック"/>
        <family val="3"/>
        <charset val="128"/>
      </rPr>
      <t>小計（a）＋小計（b）</t>
    </r>
    <rPh sb="0" eb="2">
      <t>ショウケイ</t>
    </rPh>
    <rPh sb="6" eb="8">
      <t>ショウケイ</t>
    </rPh>
    <rPh sb="12" eb="14">
      <t>ショウケイ</t>
    </rPh>
    <phoneticPr fontId="5"/>
  </si>
  <si>
    <t>文芸費</t>
    <rPh sb="0" eb="2">
      <t>ブンゲイ</t>
    </rPh>
    <rPh sb="2" eb="3">
      <t>ヒ</t>
    </rPh>
    <phoneticPr fontId="53"/>
  </si>
  <si>
    <r>
      <t xml:space="preserve">消費税等仕入控除税額計（C）
</t>
    </r>
    <r>
      <rPr>
        <sz val="8"/>
        <rFont val="ＭＳ Ｐゴシック"/>
        <family val="3"/>
        <charset val="128"/>
      </rPr>
      <t>課税事業者:｛小計（A）－課税対象外経費計｝×10 /110
課税事業者以外:0</t>
    </r>
    <rPh sb="0" eb="3">
      <t>ショウヒゼイ</t>
    </rPh>
    <rPh sb="3" eb="4">
      <t>ナド</t>
    </rPh>
    <rPh sb="4" eb="6">
      <t>シイレ</t>
    </rPh>
    <rPh sb="6" eb="8">
      <t>コウジョ</t>
    </rPh>
    <rPh sb="8" eb="10">
      <t>ゼイガク</t>
    </rPh>
    <rPh sb="10" eb="11">
      <t>ケイ</t>
    </rPh>
    <rPh sb="15" eb="17">
      <t>カゼイ</t>
    </rPh>
    <rPh sb="17" eb="20">
      <t>ジギョウシャ</t>
    </rPh>
    <rPh sb="22" eb="24">
      <t>ショウケイ</t>
    </rPh>
    <rPh sb="28" eb="30">
      <t>カゼイ</t>
    </rPh>
    <rPh sb="30" eb="32">
      <t>タイショウ</t>
    </rPh>
    <rPh sb="32" eb="33">
      <t>ガイ</t>
    </rPh>
    <rPh sb="33" eb="35">
      <t>ケイヒ</t>
    </rPh>
    <rPh sb="35" eb="36">
      <t>ケイ</t>
    </rPh>
    <rPh sb="46" eb="48">
      <t>カゼイ</t>
    </rPh>
    <rPh sb="48" eb="51">
      <t>ジギョウシャ</t>
    </rPh>
    <rPh sb="51" eb="53">
      <t>イガイ</t>
    </rPh>
    <phoneticPr fontId="5"/>
  </si>
  <si>
    <t>舞台費</t>
    <phoneticPr fontId="5"/>
  </si>
  <si>
    <r>
      <t xml:space="preserve">助成対象経費計（D)  
</t>
    </r>
    <r>
      <rPr>
        <sz val="8"/>
        <rFont val="ＭＳ Ｐゴシック"/>
        <family val="3"/>
        <charset val="128"/>
      </rPr>
      <t>小計（A）ー消費税等仕入控除税額計（C)</t>
    </r>
    <rPh sb="0" eb="2">
      <t>ジョセイ</t>
    </rPh>
    <rPh sb="2" eb="4">
      <t>タイショウ</t>
    </rPh>
    <rPh sb="4" eb="6">
      <t>ケイヒ</t>
    </rPh>
    <rPh sb="6" eb="7">
      <t>ケイ</t>
    </rPh>
    <phoneticPr fontId="5"/>
  </si>
  <si>
    <t>謝金・印刷費</t>
    <phoneticPr fontId="5"/>
  </si>
  <si>
    <t>千円</t>
    <rPh sb="0" eb="1">
      <t>セン</t>
    </rPh>
    <rPh sb="1" eb="2">
      <t>エン</t>
    </rPh>
    <phoneticPr fontId="5"/>
  </si>
  <si>
    <t xml:space="preserve">○　課税対象に該当するか否かは、最寄りの税務署等にて御確認ください。
</t>
    <phoneticPr fontId="5"/>
  </si>
  <si>
    <t>令和３年度</t>
    <rPh sb="0" eb="2">
      <t>レイワ</t>
    </rPh>
    <rPh sb="3" eb="5">
      <t>ネンド</t>
    </rPh>
    <phoneticPr fontId="5"/>
  </si>
  <si>
    <t>令和５年度</t>
    <rPh sb="0" eb="2">
      <t>レイワ</t>
    </rPh>
    <rPh sb="3" eb="5">
      <t>ネンド</t>
    </rPh>
    <phoneticPr fontId="5"/>
  </si>
  <si>
    <t>令和６年度</t>
    <rPh sb="0" eb="2">
      <t>レイワ</t>
    </rPh>
    <rPh sb="3" eb="5">
      <t>ネンド</t>
    </rPh>
    <phoneticPr fontId="5"/>
  </si>
  <si>
    <t>令和７年度</t>
    <rPh sb="0" eb="2">
      <t>レイワ</t>
    </rPh>
    <rPh sb="3" eb="5">
      <t>ネンド</t>
    </rPh>
    <phoneticPr fontId="5"/>
  </si>
  <si>
    <t>運搬費</t>
    <rPh sb="0" eb="2">
      <t>ウンパン</t>
    </rPh>
    <rPh sb="2" eb="3">
      <t>ヒ</t>
    </rPh>
    <phoneticPr fontId="5"/>
  </si>
  <si>
    <t>安全管理に
関する事項</t>
    <rPh sb="0" eb="2">
      <t>アンゼン</t>
    </rPh>
    <rPh sb="2" eb="4">
      <t>カンリ</t>
    </rPh>
    <rPh sb="6" eb="7">
      <t>カン</t>
    </rPh>
    <rPh sb="9" eb="11">
      <t>ジコウ</t>
    </rPh>
    <phoneticPr fontId="16"/>
  </si>
  <si>
    <t>【略   歴】</t>
    <phoneticPr fontId="5"/>
  </si>
  <si>
    <t>□</t>
    <phoneticPr fontId="5"/>
  </si>
  <si>
    <t xml:space="preserve"> 芸術監督　等</t>
    <phoneticPr fontId="5"/>
  </si>
  <si>
    <t>　　□常勤（任期なし）</t>
    <rPh sb="3" eb="5">
      <t>ジョウキン</t>
    </rPh>
    <rPh sb="6" eb="8">
      <t>ニンキ</t>
    </rPh>
    <phoneticPr fontId="5"/>
  </si>
  <si>
    <t>□常勤（任期あり）</t>
    <rPh sb="1" eb="3">
      <t>ジョウキン</t>
    </rPh>
    <rPh sb="4" eb="6">
      <t>ニンキ</t>
    </rPh>
    <phoneticPr fontId="5"/>
  </si>
  <si>
    <t>任期：</t>
    <phoneticPr fontId="5"/>
  </si>
  <si>
    <t>選択</t>
  </si>
  <si>
    <t>年</t>
  </si>
  <si>
    <t>～令和</t>
    <rPh sb="1" eb="3">
      <t>レイワ</t>
    </rPh>
    <phoneticPr fontId="5"/>
  </si>
  <si>
    <t>　　□非常勤</t>
    <rPh sb="3" eb="4">
      <t>ヒ</t>
    </rPh>
    <rPh sb="4" eb="6">
      <t>ジョウキン</t>
    </rPh>
    <phoneticPr fontId="5"/>
  </si>
  <si>
    <t>（趣旨・目的、地域の実情やニーズ、対象者 等）</t>
    <rPh sb="1" eb="3">
      <t>シュシ</t>
    </rPh>
    <rPh sb="4" eb="6">
      <t>モクテキ</t>
    </rPh>
    <rPh sb="7" eb="9">
      <t>チイキ</t>
    </rPh>
    <rPh sb="10" eb="12">
      <t>ジツジョウ</t>
    </rPh>
    <rPh sb="17" eb="20">
      <t>タイショウシャ</t>
    </rPh>
    <rPh sb="21" eb="22">
      <t>トウ</t>
    </rPh>
    <phoneticPr fontId="16"/>
  </si>
  <si>
    <t>（事業の特徴、利用者拡大のための工夫点又は戦略 等 ）</t>
    <rPh sb="1" eb="3">
      <t>ジギョウ</t>
    </rPh>
    <rPh sb="4" eb="6">
      <t>トクチョウ</t>
    </rPh>
    <rPh sb="7" eb="10">
      <t>リヨウシャ</t>
    </rPh>
    <rPh sb="10" eb="12">
      <t>カクダイ</t>
    </rPh>
    <rPh sb="16" eb="18">
      <t>クフウ</t>
    </rPh>
    <rPh sb="18" eb="19">
      <t>テン</t>
    </rPh>
    <rPh sb="19" eb="20">
      <t>マタ</t>
    </rPh>
    <rPh sb="21" eb="23">
      <t>センリャク</t>
    </rPh>
    <rPh sb="24" eb="25">
      <t>トウ</t>
    </rPh>
    <phoneticPr fontId="16"/>
  </si>
  <si>
    <t>（実施日程、実施会場、実施回数、出演者・スタッフ 等）  ※日程が未定の場合は必ず決定時期を記述してください</t>
    <rPh sb="1" eb="3">
      <t>ジッシ</t>
    </rPh>
    <rPh sb="3" eb="5">
      <t>ニッテイ</t>
    </rPh>
    <rPh sb="6" eb="8">
      <t>ジッシ</t>
    </rPh>
    <rPh sb="8" eb="10">
      <t>カイジョウ</t>
    </rPh>
    <rPh sb="11" eb="13">
      <t>ジッシ</t>
    </rPh>
    <rPh sb="13" eb="15">
      <t>カイスウ</t>
    </rPh>
    <rPh sb="16" eb="19">
      <t>シュツエンシャ</t>
    </rPh>
    <rPh sb="25" eb="26">
      <t>トウ</t>
    </rPh>
    <rPh sb="30" eb="32">
      <t>ニッテイ</t>
    </rPh>
    <rPh sb="33" eb="35">
      <t>ミテイ</t>
    </rPh>
    <rPh sb="36" eb="38">
      <t>バアイ</t>
    </rPh>
    <rPh sb="39" eb="40">
      <t>カナラ</t>
    </rPh>
    <rPh sb="41" eb="43">
      <t>ケッテイ</t>
    </rPh>
    <rPh sb="43" eb="45">
      <t>ジキ</t>
    </rPh>
    <rPh sb="46" eb="48">
      <t>キジュツ</t>
    </rPh>
    <phoneticPr fontId="16"/>
  </si>
  <si>
    <t>(バリアフリー・多言語対応について）</t>
    <rPh sb="8" eb="13">
      <t>タゲンゴタイオウ</t>
    </rPh>
    <phoneticPr fontId="5"/>
  </si>
  <si>
    <t>（分野）</t>
    <rPh sb="1" eb="3">
      <t>ブンヤ</t>
    </rPh>
    <phoneticPr fontId="5"/>
  </si>
  <si>
    <t>※　趣旨・目的、取組内容等について、文章で記述してください。</t>
    <phoneticPr fontId="18"/>
  </si>
  <si>
    <t>７　調査票その１</t>
    <rPh sb="2" eb="5">
      <t>チョウサヒョウ</t>
    </rPh>
    <phoneticPr fontId="5"/>
  </si>
  <si>
    <r>
      <t>※　事業実績を記載する際は、概要（趣旨・目的、実施年度（頻度）・体制等）に加え、</t>
    </r>
    <r>
      <rPr>
        <b/>
        <sz val="9"/>
        <rFont val="ＭＳ Ｐゴシック"/>
        <family val="3"/>
        <charset val="128"/>
      </rPr>
      <t>効果または成果数値</t>
    </r>
    <r>
      <rPr>
        <sz val="9"/>
        <rFont val="ＭＳ Ｐゴシック"/>
        <family val="3"/>
        <charset val="128"/>
      </rPr>
      <t>もあわせて記載してください。</t>
    </r>
    <rPh sb="2" eb="4">
      <t>ジギョウ</t>
    </rPh>
    <rPh sb="4" eb="6">
      <t>ジッセキ</t>
    </rPh>
    <rPh sb="34" eb="35">
      <t>トウ</t>
    </rPh>
    <phoneticPr fontId="18"/>
  </si>
  <si>
    <t>【１枚以内】</t>
    <rPh sb="2" eb="3">
      <t>マイ</t>
    </rPh>
    <rPh sb="3" eb="5">
      <t>イナイ</t>
    </rPh>
    <phoneticPr fontId="5"/>
  </si>
  <si>
    <t>氏　名</t>
    <rPh sb="0" eb="1">
      <t>シ</t>
    </rPh>
    <rPh sb="2" eb="3">
      <t>ナ</t>
    </rPh>
    <phoneticPr fontId="5"/>
  </si>
  <si>
    <t>記 入 者</t>
    <rPh sb="0" eb="1">
      <t>キ</t>
    </rPh>
    <rPh sb="2" eb="3">
      <t>イ</t>
    </rPh>
    <rPh sb="4" eb="5">
      <t>シャ</t>
    </rPh>
    <phoneticPr fontId="5"/>
  </si>
  <si>
    <t>８　調査票その２　　</t>
    <rPh sb="2" eb="4">
      <t>チョウサ</t>
    </rPh>
    <rPh sb="4" eb="5">
      <t>ヒョウ</t>
    </rPh>
    <phoneticPr fontId="5"/>
  </si>
  <si>
    <t>事業名</t>
    <rPh sb="0" eb="2">
      <t>ジギョウ</t>
    </rPh>
    <rPh sb="2" eb="3">
      <t>メイ</t>
    </rPh>
    <phoneticPr fontId="5"/>
  </si>
  <si>
    <t>【本体事業】要望額計</t>
    <rPh sb="1" eb="3">
      <t>ホンタイ</t>
    </rPh>
    <rPh sb="3" eb="5">
      <t>ジギョウ</t>
    </rPh>
    <rPh sb="6" eb="8">
      <t>ヨウボウ</t>
    </rPh>
    <rPh sb="8" eb="9">
      <t>ガク</t>
    </rPh>
    <rPh sb="9" eb="10">
      <t>ケイ</t>
    </rPh>
    <phoneticPr fontId="5"/>
  </si>
  <si>
    <t>【バリアフリー・多言語対応】要望額</t>
    <rPh sb="8" eb="11">
      <t>タゲンゴ</t>
    </rPh>
    <rPh sb="11" eb="13">
      <t>タイオウ</t>
    </rPh>
    <rPh sb="14" eb="16">
      <t>ヨウボウ</t>
    </rPh>
    <rPh sb="16" eb="17">
      <t>ガク</t>
    </rPh>
    <phoneticPr fontId="5"/>
  </si>
  <si>
    <t>※「有」「無」を選択してください。公立の劇場・音楽堂等で直営の場合は「有」を選択してください。</t>
  </si>
  <si>
    <t>【１枚以内】</t>
    <rPh sb="2" eb="3">
      <t>マイ</t>
    </rPh>
    <rPh sb="3" eb="5">
      <t>イナイ</t>
    </rPh>
    <phoneticPr fontId="18"/>
  </si>
  <si>
    <t>※略歴については、例外的にページの追加を可とします（但し、各項目の記入欄の追加は不可とします。）。
※ページを追加する場合、上記表をコピーしてこの下に追加してください（シートをコピーすることはできません。）。</t>
    <rPh sb="1" eb="3">
      <t>リャクレキ</t>
    </rPh>
    <rPh sb="9" eb="12">
      <t>レイガイテキ</t>
    </rPh>
    <rPh sb="17" eb="19">
      <t>ツイカ</t>
    </rPh>
    <rPh sb="20" eb="21">
      <t>カ</t>
    </rPh>
    <rPh sb="26" eb="27">
      <t>タダ</t>
    </rPh>
    <rPh sb="29" eb="30">
      <t>カク</t>
    </rPh>
    <rPh sb="30" eb="32">
      <t>コウモク</t>
    </rPh>
    <rPh sb="33" eb="35">
      <t>キニュウ</t>
    </rPh>
    <rPh sb="35" eb="36">
      <t>ラン</t>
    </rPh>
    <rPh sb="37" eb="39">
      <t>ツイカ</t>
    </rPh>
    <rPh sb="40" eb="42">
      <t>フカ</t>
    </rPh>
    <rPh sb="55" eb="57">
      <t>ツイカ</t>
    </rPh>
    <rPh sb="59" eb="61">
      <t>バアイ</t>
    </rPh>
    <rPh sb="62" eb="64">
      <t>ジョウキ</t>
    </rPh>
    <rPh sb="64" eb="65">
      <t>ヒョウ</t>
    </rPh>
    <rPh sb="73" eb="74">
      <t>シタ</t>
    </rPh>
    <rPh sb="75" eb="77">
      <t>ツイカ</t>
    </rPh>
    <phoneticPr fontId="5"/>
  </si>
  <si>
    <t>出演費・音楽費・文芸費</t>
    <rPh sb="0" eb="2">
      <t>シュツエン</t>
    </rPh>
    <rPh sb="2" eb="3">
      <t>ヒ</t>
    </rPh>
    <rPh sb="4" eb="6">
      <t>オンガク</t>
    </rPh>
    <rPh sb="6" eb="7">
      <t>ヒ</t>
    </rPh>
    <rPh sb="8" eb="10">
      <t>ブンゲイ</t>
    </rPh>
    <rPh sb="10" eb="11">
      <t>ヒ</t>
    </rPh>
    <phoneticPr fontId="5"/>
  </si>
  <si>
    <t>舞台費・運搬費・会場費</t>
    <rPh sb="0" eb="2">
      <t>ブタイ</t>
    </rPh>
    <rPh sb="2" eb="3">
      <t>ヒ</t>
    </rPh>
    <rPh sb="4" eb="7">
      <t>ウンパンヒ</t>
    </rPh>
    <rPh sb="8" eb="11">
      <t>カイジョウヒ</t>
    </rPh>
    <phoneticPr fontId="5"/>
  </si>
  <si>
    <t>謝金・印刷費</t>
    <rPh sb="0" eb="2">
      <t>シャキン</t>
    </rPh>
    <rPh sb="3" eb="5">
      <t>インサツ</t>
    </rPh>
    <rPh sb="5" eb="6">
      <t>ヒ</t>
    </rPh>
    <phoneticPr fontId="5"/>
  </si>
  <si>
    <t>謝金・印刷費</t>
    <rPh sb="0" eb="2">
      <t>シャキン</t>
    </rPh>
    <rPh sb="3" eb="5">
      <t>インサツ</t>
    </rPh>
    <rPh sb="5" eb="6">
      <t>ヒ</t>
    </rPh>
    <phoneticPr fontId="5"/>
  </si>
  <si>
    <t>役　職　名</t>
    <rPh sb="0" eb="1">
      <t>ヤク</t>
    </rPh>
    <rPh sb="2" eb="3">
      <t>ショク</t>
    </rPh>
    <rPh sb="4" eb="5">
      <t>メイ</t>
    </rPh>
    <phoneticPr fontId="5"/>
  </si>
  <si>
    <r>
      <t>※　記述に当たっては、</t>
    </r>
    <r>
      <rPr>
        <b/>
        <sz val="9"/>
        <color indexed="8"/>
        <rFont val="ＭＳ Ｐゴシック"/>
        <family val="3"/>
        <charset val="128"/>
      </rPr>
      <t>アウトカムに着目し、達成すべき「目標」</t>
    </r>
    <r>
      <rPr>
        <sz val="9"/>
        <color indexed="8"/>
        <rFont val="ＭＳ Ｐゴシック"/>
        <family val="3"/>
        <charset val="128"/>
      </rPr>
      <t>と、</t>
    </r>
    <r>
      <rPr>
        <b/>
        <sz val="9"/>
        <color indexed="8"/>
        <rFont val="ＭＳ Ｐゴシック"/>
        <family val="3"/>
        <charset val="128"/>
      </rPr>
      <t>根拠データや実績等で効果測定が可能な「指標」</t>
    </r>
    <r>
      <rPr>
        <sz val="9"/>
        <color indexed="8"/>
        <rFont val="ＭＳ Ｐゴシック"/>
        <family val="3"/>
        <charset val="128"/>
      </rPr>
      <t>を</t>
    </r>
    <r>
      <rPr>
        <b/>
        <sz val="9"/>
        <color indexed="8"/>
        <rFont val="ＭＳ Ｐゴシック"/>
        <family val="3"/>
        <charset val="128"/>
      </rPr>
      <t>独自に過不足なく</t>
    </r>
    <r>
      <rPr>
        <sz val="9"/>
        <color indexed="8"/>
        <rFont val="ＭＳ Ｐゴシック"/>
        <family val="3"/>
        <charset val="128"/>
      </rPr>
      <t>設定してください。</t>
    </r>
    <rPh sb="2" eb="4">
      <t>キジュツ</t>
    </rPh>
    <rPh sb="5" eb="6">
      <t>ア</t>
    </rPh>
    <rPh sb="17" eb="19">
      <t>チャクモク</t>
    </rPh>
    <rPh sb="21" eb="23">
      <t>タッセイ</t>
    </rPh>
    <rPh sb="27" eb="29">
      <t>モクヒョウ</t>
    </rPh>
    <rPh sb="32" eb="34">
      <t>コンキョ</t>
    </rPh>
    <rPh sb="38" eb="40">
      <t>ジッセキ</t>
    </rPh>
    <rPh sb="40" eb="41">
      <t>トウ</t>
    </rPh>
    <rPh sb="42" eb="44">
      <t>コウカ</t>
    </rPh>
    <rPh sb="44" eb="46">
      <t>ソクテイ</t>
    </rPh>
    <rPh sb="47" eb="49">
      <t>カノウ</t>
    </rPh>
    <rPh sb="51" eb="53">
      <t>シヒョウ</t>
    </rPh>
    <rPh sb="55" eb="57">
      <t>ドクジ</t>
    </rPh>
    <rPh sb="58" eb="61">
      <t>カブソク</t>
    </rPh>
    <rPh sb="63" eb="65">
      <t>セッテイ</t>
    </rPh>
    <phoneticPr fontId="18"/>
  </si>
  <si>
    <t>令和 ４ 年</t>
    <rPh sb="0" eb="2">
      <t>レイワ</t>
    </rPh>
    <rPh sb="5" eb="6">
      <t>ネン</t>
    </rPh>
    <phoneticPr fontId="5"/>
  </si>
  <si>
    <t>令和８年度</t>
    <rPh sb="0" eb="2">
      <t>レイワ</t>
    </rPh>
    <rPh sb="3" eb="5">
      <t>ネンド</t>
    </rPh>
    <phoneticPr fontId="5"/>
  </si>
  <si>
    <t>令和９年度</t>
    <rPh sb="0" eb="2">
      <t>レイワ</t>
    </rPh>
    <rPh sb="3" eb="5">
      <t>ネンド</t>
    </rPh>
    <phoneticPr fontId="5"/>
  </si>
  <si>
    <t>令和５年度事業一覧</t>
    <rPh sb="0" eb="2">
      <t>レイワ</t>
    </rPh>
    <rPh sb="3" eb="5">
      <t>ネンド</t>
    </rPh>
    <rPh sb="5" eb="7">
      <t>ジギョウ</t>
    </rPh>
    <rPh sb="7" eb="9">
      <t>イチラン</t>
    </rPh>
    <phoneticPr fontId="5"/>
  </si>
  <si>
    <t>（令和４年11月１日現在）</t>
    <rPh sb="1" eb="3">
      <t>レイワ</t>
    </rPh>
    <rPh sb="4" eb="5">
      <t>ネン</t>
    </rPh>
    <rPh sb="7" eb="8">
      <t>ガツ</t>
    </rPh>
    <rPh sb="9" eb="10">
      <t>ヒ</t>
    </rPh>
    <rPh sb="10" eb="12">
      <t>ゲンザイ</t>
    </rPh>
    <phoneticPr fontId="16"/>
  </si>
  <si>
    <t>（令和４年11月１日現在）</t>
    <rPh sb="1" eb="3">
      <t>レイワ</t>
    </rPh>
    <rPh sb="4" eb="5">
      <t>ネン</t>
    </rPh>
    <rPh sb="7" eb="8">
      <t>ガツ</t>
    </rPh>
    <rPh sb="9" eb="10">
      <t>ニチ</t>
    </rPh>
    <rPh sb="10" eb="12">
      <t>ゲンザイ</t>
    </rPh>
    <phoneticPr fontId="16"/>
  </si>
  <si>
    <t>（令和４年１１月１日現在）</t>
    <rPh sb="1" eb="3">
      <t>レイワ</t>
    </rPh>
    <rPh sb="4" eb="5">
      <t>ネン</t>
    </rPh>
    <rPh sb="5" eb="6">
      <t>ヘイネン</t>
    </rPh>
    <rPh sb="7" eb="8">
      <t>ガツ</t>
    </rPh>
    <rPh sb="9" eb="10">
      <t>ヒ</t>
    </rPh>
    <rPh sb="10" eb="12">
      <t>ゲンザイ</t>
    </rPh>
    <phoneticPr fontId="5"/>
  </si>
  <si>
    <t>令和２年度</t>
    <rPh sb="0" eb="2">
      <t>レイワ</t>
    </rPh>
    <rPh sb="3" eb="5">
      <t>ネンド</t>
    </rPh>
    <phoneticPr fontId="16"/>
  </si>
  <si>
    <t>令和３年度</t>
    <rPh sb="0" eb="2">
      <t>レイワ</t>
    </rPh>
    <rPh sb="3" eb="5">
      <t>ネンド</t>
    </rPh>
    <phoneticPr fontId="16"/>
  </si>
  <si>
    <t>令和２年度</t>
    <rPh sb="0" eb="2">
      <t>レイワ</t>
    </rPh>
    <rPh sb="3" eb="5">
      <t>ネンド</t>
    </rPh>
    <phoneticPr fontId="5"/>
  </si>
  <si>
    <t>芸術監督等</t>
    <rPh sb="0" eb="2">
      <t>ゲイジュツ</t>
    </rPh>
    <rPh sb="2" eb="4">
      <t>カントク</t>
    </rPh>
    <rPh sb="4" eb="5">
      <t>トウ</t>
    </rPh>
    <phoneticPr fontId="5"/>
  </si>
  <si>
    <t>日本芸術文化振興会</t>
    <rPh sb="0" eb="9">
      <t>ニホンゲイジュツブンカシンコウカイ</t>
    </rPh>
    <phoneticPr fontId="5"/>
  </si>
  <si>
    <t>その他の国の機関　名称：</t>
    <rPh sb="2" eb="3">
      <t>タ</t>
    </rPh>
    <rPh sb="4" eb="5">
      <t>クニ</t>
    </rPh>
    <rPh sb="6" eb="8">
      <t>キカン</t>
    </rPh>
    <rPh sb="9" eb="11">
      <t>メイショウ</t>
    </rPh>
    <phoneticPr fontId="5"/>
  </si>
  <si>
    <t>民間助成金　名称：</t>
    <rPh sb="0" eb="2">
      <t>ミンカン</t>
    </rPh>
    <rPh sb="2" eb="5">
      <t>ジョセイキン</t>
    </rPh>
    <rPh sb="6" eb="8">
      <t>メイショウ</t>
    </rPh>
    <phoneticPr fontId="5"/>
  </si>
  <si>
    <t>その他　　内容：</t>
    <rPh sb="2" eb="3">
      <t>タ</t>
    </rPh>
    <rPh sb="5" eb="7">
      <t>ナイヨウ</t>
    </rPh>
    <phoneticPr fontId="5"/>
  </si>
  <si>
    <t>　　その他、利用者等に対する調査の実施（※）</t>
    <rPh sb="4" eb="5">
      <t>タ</t>
    </rPh>
    <rPh sb="6" eb="9">
      <t>リヨウシャ</t>
    </rPh>
    <rPh sb="9" eb="10">
      <t>トウ</t>
    </rPh>
    <rPh sb="11" eb="12">
      <t>タイ</t>
    </rPh>
    <rPh sb="14" eb="16">
      <t>チョウサ</t>
    </rPh>
    <rPh sb="17" eb="19">
      <t>ジッシ</t>
    </rPh>
    <phoneticPr fontId="5"/>
  </si>
  <si>
    <t>※　有の場合は具体的な調査内容を記載：</t>
    <rPh sb="2" eb="3">
      <t>アリ</t>
    </rPh>
    <rPh sb="4" eb="6">
      <t>バアイ</t>
    </rPh>
    <rPh sb="7" eb="10">
      <t>グタイテキ</t>
    </rPh>
    <rPh sb="11" eb="13">
      <t>チョウサ</t>
    </rPh>
    <rPh sb="13" eb="15">
      <t>ナイヨウ</t>
    </rPh>
    <rPh sb="16" eb="18">
      <t>キサイ</t>
    </rPh>
    <phoneticPr fontId="5"/>
  </si>
  <si>
    <t>調査研究に関する事項（利用者のニーズ、評価の調査、分析・研究）</t>
    <phoneticPr fontId="5"/>
  </si>
  <si>
    <t>有　　無</t>
    <rPh sb="0" eb="1">
      <t>アリ</t>
    </rPh>
    <rPh sb="3" eb="4">
      <t>ナシ</t>
    </rPh>
    <phoneticPr fontId="5"/>
  </si>
  <si>
    <t>平均回収率（％）</t>
    <rPh sb="0" eb="2">
      <t>ヘイキン</t>
    </rPh>
    <rPh sb="2" eb="4">
      <t>カイシュウ</t>
    </rPh>
    <rPh sb="4" eb="5">
      <t>リツ</t>
    </rPh>
    <phoneticPr fontId="5"/>
  </si>
  <si>
    <t>回答総数</t>
    <rPh sb="0" eb="2">
      <t>カイトウ</t>
    </rPh>
    <rPh sb="2" eb="4">
      <t>ソウスウ</t>
    </rPh>
    <phoneticPr fontId="5"/>
  </si>
  <si>
    <t>実施頻度</t>
    <rPh sb="2" eb="4">
      <t>ヒンド</t>
    </rPh>
    <phoneticPr fontId="5"/>
  </si>
  <si>
    <t>年毎</t>
    <rPh sb="0" eb="2">
      <t>ネンゴト</t>
    </rPh>
    <phoneticPr fontId="5"/>
  </si>
  <si>
    <t>直近の実施時期</t>
    <rPh sb="0" eb="2">
      <t>チョッキン</t>
    </rPh>
    <rPh sb="3" eb="5">
      <t>ジッシ</t>
    </rPh>
    <rPh sb="5" eb="7">
      <t>ジキ</t>
    </rPh>
    <phoneticPr fontId="5"/>
  </si>
  <si>
    <t>年度</t>
    <rPh sb="0" eb="2">
      <t>ネンド</t>
    </rPh>
    <phoneticPr fontId="5"/>
  </si>
  <si>
    <t>実施形態　</t>
    <phoneticPr fontId="5"/>
  </si>
  <si>
    <t>（２）</t>
    <phoneticPr fontId="5"/>
  </si>
  <si>
    <t>旅費・謝金・宣伝費・印刷費・諸経費</t>
    <rPh sb="0" eb="2">
      <t>リョヒ</t>
    </rPh>
    <rPh sb="3" eb="5">
      <t>シャキン</t>
    </rPh>
    <rPh sb="6" eb="9">
      <t>センデンヒ</t>
    </rPh>
    <rPh sb="10" eb="12">
      <t>インサツ</t>
    </rPh>
    <rPh sb="12" eb="13">
      <t>ヒ</t>
    </rPh>
    <rPh sb="14" eb="17">
      <t>ショケイヒ</t>
    </rPh>
    <phoneticPr fontId="5"/>
  </si>
  <si>
    <t>１　劇場・音楽堂等のミッション（社会的役割等）</t>
    <rPh sb="2" eb="4">
      <t>ゲキジョウ</t>
    </rPh>
    <rPh sb="5" eb="8">
      <t>オンガクドウ</t>
    </rPh>
    <rPh sb="8" eb="9">
      <t>トウ</t>
    </rPh>
    <rPh sb="16" eb="19">
      <t>シャカイテキ</t>
    </rPh>
    <rPh sb="19" eb="21">
      <t>ヤクワリ</t>
    </rPh>
    <rPh sb="21" eb="22">
      <t>トウ</t>
    </rPh>
    <phoneticPr fontId="15"/>
  </si>
  <si>
    <t>劇場・音楽堂等</t>
    <rPh sb="0" eb="2">
      <t>ゲキジョウ</t>
    </rPh>
    <rPh sb="3" eb="6">
      <t>オンガクドウ</t>
    </rPh>
    <rPh sb="6" eb="7">
      <t>トウ</t>
    </rPh>
    <phoneticPr fontId="5"/>
  </si>
  <si>
    <r>
      <t>※当該劇場・音楽堂等の</t>
    </r>
    <r>
      <rPr>
        <u/>
        <sz val="9"/>
        <color rgb="FFFFFFFF"/>
        <rFont val="ＭＳ Ｐゴシック"/>
        <family val="3"/>
        <charset val="128"/>
      </rPr>
      <t>設置者等</t>
    </r>
    <r>
      <rPr>
        <sz val="9"/>
        <color indexed="9"/>
        <rFont val="ＭＳ Ｐゴシック"/>
        <family val="3"/>
        <charset val="128"/>
      </rPr>
      <t>が記入してください。</t>
    </r>
    <phoneticPr fontId="16"/>
  </si>
  <si>
    <t>※データ入力用のシートですので、本シートのPDFでの提出は不要です。</t>
    <rPh sb="4" eb="7">
      <t>ニュウリョクヨウ</t>
    </rPh>
    <rPh sb="16" eb="17">
      <t>ホン</t>
    </rPh>
    <rPh sb="26" eb="28">
      <t>テイシュツ</t>
    </rPh>
    <rPh sb="29" eb="31">
      <t>フヨウ</t>
    </rPh>
    <phoneticPr fontId="5"/>
  </si>
  <si>
    <t>※　上記「全体図（概念図）」について具体的に説明してください。</t>
    <rPh sb="2" eb="4">
      <t>ジョウキ</t>
    </rPh>
    <phoneticPr fontId="18"/>
  </si>
  <si>
    <t>☆上記３年間で公演数に大幅な増減があった場合は簡潔に理由を記入してください。</t>
    <rPh sb="1" eb="3">
      <t>ジョウキ</t>
    </rPh>
    <rPh sb="4" eb="6">
      <t>ネンカン</t>
    </rPh>
    <rPh sb="7" eb="9">
      <t>コウエン</t>
    </rPh>
    <rPh sb="9" eb="10">
      <t>スウ</t>
    </rPh>
    <rPh sb="11" eb="13">
      <t>オオハバ</t>
    </rPh>
    <rPh sb="14" eb="16">
      <t>ゾウゲン</t>
    </rPh>
    <rPh sb="20" eb="22">
      <t>バアイ</t>
    </rPh>
    <rPh sb="23" eb="25">
      <t>カンケツ</t>
    </rPh>
    <rPh sb="26" eb="28">
      <t>リユウ</t>
    </rPh>
    <rPh sb="29" eb="31">
      <t>キニュウ</t>
    </rPh>
    <phoneticPr fontId="5"/>
  </si>
  <si>
    <t>令和５年度文化芸術振興費補助金による
助　 成　 金　 交　 付　 要　 望　 書
（劇場・音楽堂等機能強化推進事業）</t>
    <rPh sb="0" eb="2">
      <t>レイワ</t>
    </rPh>
    <phoneticPr fontId="5"/>
  </si>
  <si>
    <t>様式第１号（第３条関係）</t>
    <rPh sb="0" eb="2">
      <t>ヨウシキ</t>
    </rPh>
    <rPh sb="2" eb="3">
      <t>ダイ</t>
    </rPh>
    <rPh sb="4" eb="5">
      <t>ゴウ</t>
    </rPh>
    <rPh sb="6" eb="7">
      <t>ダイ</t>
    </rPh>
    <rPh sb="8" eb="9">
      <t>ジョウ</t>
    </rPh>
    <rPh sb="9" eb="11">
      <t>カンケイ</t>
    </rPh>
    <phoneticPr fontId="5"/>
  </si>
  <si>
    <r>
      <t>※　過去３年間（平成31(令和元)年度～令和３年度）の事業実績を記載してください。その際には、</t>
    </r>
    <r>
      <rPr>
        <b/>
        <sz val="9"/>
        <rFont val="ＭＳ Ｐゴシック"/>
        <family val="3"/>
        <charset val="128"/>
      </rPr>
      <t>事業に連関する公演、人材養成、普及啓発の代表的な主催事業（自主企画・制作）について、それぞれ一つ以上必ず記載してください。</t>
    </r>
    <rPh sb="2" eb="4">
      <t>カコ</t>
    </rPh>
    <rPh sb="5" eb="7">
      <t>ネンカン</t>
    </rPh>
    <rPh sb="8" eb="10">
      <t>ヘイセイ</t>
    </rPh>
    <rPh sb="13" eb="15">
      <t>レイワ</t>
    </rPh>
    <rPh sb="15" eb="16">
      <t>モト</t>
    </rPh>
    <rPh sb="17" eb="19">
      <t>ネンド</t>
    </rPh>
    <rPh sb="20" eb="22">
      <t>レイワ</t>
    </rPh>
    <rPh sb="23" eb="25">
      <t>ネンド</t>
    </rPh>
    <rPh sb="43" eb="44">
      <t>サイ</t>
    </rPh>
    <rPh sb="47" eb="49">
      <t>ジギョウ</t>
    </rPh>
    <rPh sb="50" eb="52">
      <t>レンカン</t>
    </rPh>
    <rPh sb="97" eb="98">
      <t>カナラ</t>
    </rPh>
    <rPh sb="99" eb="101">
      <t>キサイ</t>
    </rPh>
    <phoneticPr fontId="18"/>
  </si>
  <si>
    <r>
      <t>※　</t>
    </r>
    <r>
      <rPr>
        <b/>
        <sz val="9"/>
        <color theme="1"/>
        <rFont val="ＭＳ Ｐゴシック"/>
        <family val="3"/>
        <charset val="128"/>
      </rPr>
      <t>芸術面の責任者（芸術監督、プロデューサー等）が記述してください。</t>
    </r>
    <r>
      <rPr>
        <sz val="9"/>
        <color theme="1"/>
        <rFont val="ＭＳ Ｐゴシック"/>
        <family val="3"/>
        <charset val="128"/>
      </rPr>
      <t xml:space="preserve">
※　５年間（令和５年度～令和９年度）の本助成を受ける場合、どのような劇場経営を行うのか、アートマネジメント面及び経営面に触れながら、必要に応じて図表を用いるなどして記述してください。</t>
    </r>
    <rPh sb="38" eb="40">
      <t>ネンカン</t>
    </rPh>
    <rPh sb="41" eb="43">
      <t>レイワ</t>
    </rPh>
    <rPh sb="44" eb="46">
      <t>ネンド</t>
    </rPh>
    <rPh sb="47" eb="49">
      <t>レイワ</t>
    </rPh>
    <rPh sb="50" eb="52">
      <t>ネンド</t>
    </rPh>
    <rPh sb="54" eb="55">
      <t>ホン</t>
    </rPh>
    <rPh sb="55" eb="57">
      <t>ジョセイ</t>
    </rPh>
    <rPh sb="58" eb="59">
      <t>ウ</t>
    </rPh>
    <rPh sb="61" eb="63">
      <t>バアイ</t>
    </rPh>
    <rPh sb="69" eb="71">
      <t>ゲキジョウ</t>
    </rPh>
    <rPh sb="71" eb="73">
      <t>ケイエイ</t>
    </rPh>
    <rPh sb="74" eb="75">
      <t>オコナ</t>
    </rPh>
    <rPh sb="88" eb="89">
      <t>メン</t>
    </rPh>
    <rPh sb="89" eb="90">
      <t>オヨ</t>
    </rPh>
    <rPh sb="91" eb="93">
      <t>ケイエイ</t>
    </rPh>
    <rPh sb="93" eb="94">
      <t>メン</t>
    </rPh>
    <rPh sb="95" eb="96">
      <t>フ</t>
    </rPh>
    <rPh sb="101" eb="103">
      <t>ヒツヨウ</t>
    </rPh>
    <rPh sb="104" eb="105">
      <t>オウ</t>
    </rPh>
    <rPh sb="107" eb="109">
      <t>ズヒョウ</t>
    </rPh>
    <rPh sb="110" eb="111">
      <t>モチ</t>
    </rPh>
    <rPh sb="117" eb="119">
      <t>キジュツ</t>
    </rPh>
    <phoneticPr fontId="18"/>
  </si>
  <si>
    <t>①事業計画（平成30年度～令和４年度）における課題と改善すべき点</t>
    <rPh sb="1" eb="3">
      <t>ジギョウ</t>
    </rPh>
    <rPh sb="3" eb="5">
      <t>ケイカク</t>
    </rPh>
    <rPh sb="6" eb="8">
      <t>ヘイセイ</t>
    </rPh>
    <rPh sb="10" eb="12">
      <t>ネンド</t>
    </rPh>
    <rPh sb="13" eb="15">
      <t>レイワ</t>
    </rPh>
    <rPh sb="16" eb="18">
      <t>ネンド</t>
    </rPh>
    <rPh sb="23" eb="25">
      <t>カダイ</t>
    </rPh>
    <rPh sb="26" eb="28">
      <t>カイゼン</t>
    </rPh>
    <rPh sb="31" eb="32">
      <t>テン</t>
    </rPh>
    <phoneticPr fontId="5"/>
  </si>
  <si>
    <t>②事業計画（令和５年度～令和９年度）における対応策</t>
    <rPh sb="1" eb="5">
      <t>ジギョウケイカク</t>
    </rPh>
    <rPh sb="6" eb="8">
      <t>レイワ</t>
    </rPh>
    <rPh sb="9" eb="11">
      <t>ネンド</t>
    </rPh>
    <rPh sb="12" eb="14">
      <t>レイワ</t>
    </rPh>
    <rPh sb="15" eb="17">
      <t>ネンド</t>
    </rPh>
    <rPh sb="22" eb="24">
      <t>タイオウ</t>
    </rPh>
    <rPh sb="24" eb="25">
      <t>サク</t>
    </rPh>
    <phoneticPr fontId="5"/>
  </si>
  <si>
    <t>※事業数に合わせて不要な行を「非表示」にし、全体を１ページに収めてください。</t>
    <rPh sb="1" eb="3">
      <t>ジギョウ</t>
    </rPh>
    <rPh sb="3" eb="4">
      <t>スウ</t>
    </rPh>
    <rPh sb="5" eb="6">
      <t>ア</t>
    </rPh>
    <rPh sb="9" eb="11">
      <t>フヨウ</t>
    </rPh>
    <rPh sb="12" eb="13">
      <t>ギョウ</t>
    </rPh>
    <rPh sb="15" eb="18">
      <t>ヒヒョウジ</t>
    </rPh>
    <rPh sb="22" eb="24">
      <t>ゼンタイ</t>
    </rPh>
    <rPh sb="30" eb="31">
      <t>オサ</t>
    </rPh>
    <phoneticPr fontId="5"/>
  </si>
  <si>
    <t>団体の名称</t>
    <rPh sb="0" eb="2">
      <t>ダンタイ</t>
    </rPh>
    <rPh sb="3" eb="5">
      <t>メイショウ</t>
    </rPh>
    <phoneticPr fontId="5"/>
  </si>
  <si>
    <t>（ふりがな）　　</t>
    <phoneticPr fontId="5"/>
  </si>
  <si>
    <t>（代表者役職）</t>
    <rPh sb="1" eb="3">
      <t>ダイヒョウ</t>
    </rPh>
    <rPh sb="3" eb="4">
      <t>シャ</t>
    </rPh>
    <rPh sb="4" eb="6">
      <t>ヤクショク</t>
    </rPh>
    <phoneticPr fontId="5"/>
  </si>
  <si>
    <t>（代表者氏名）</t>
    <rPh sb="1" eb="3">
      <t>ダイヒョウ</t>
    </rPh>
    <rPh sb="3" eb="4">
      <t>シャ</t>
    </rPh>
    <rPh sb="4" eb="6">
      <t>シメイ</t>
    </rPh>
    <phoneticPr fontId="5"/>
  </si>
  <si>
    <t>（設立年月）</t>
    <rPh sb="1" eb="3">
      <t>セツリツ</t>
    </rPh>
    <rPh sb="3" eb="4">
      <t>ネン</t>
    </rPh>
    <rPh sb="4" eb="5">
      <t>ツキ</t>
    </rPh>
    <phoneticPr fontId="5"/>
  </si>
  <si>
    <t>年　　　月</t>
    <rPh sb="0" eb="1">
      <t>ネン</t>
    </rPh>
    <rPh sb="4" eb="5">
      <t>ツキ</t>
    </rPh>
    <phoneticPr fontId="5"/>
  </si>
  <si>
    <t>所在地</t>
    <rPh sb="0" eb="3">
      <t>ショザイチ</t>
    </rPh>
    <phoneticPr fontId="5"/>
  </si>
  <si>
    <t>受託期間　　　　　　　期目（現在の指定管理期間：平成・令和　　年　　月～令和　　年　　月　　　　年間）</t>
    <rPh sb="0" eb="2">
      <t>ジュタク</t>
    </rPh>
    <rPh sb="2" eb="4">
      <t>キカン</t>
    </rPh>
    <rPh sb="11" eb="13">
      <t>キメ</t>
    </rPh>
    <rPh sb="14" eb="16">
      <t>ゲンザイ</t>
    </rPh>
    <rPh sb="17" eb="19">
      <t>シテイ</t>
    </rPh>
    <rPh sb="19" eb="21">
      <t>カンリ</t>
    </rPh>
    <rPh sb="21" eb="23">
      <t>キカン</t>
    </rPh>
    <rPh sb="27" eb="29">
      <t>レイワ</t>
    </rPh>
    <rPh sb="36" eb="38">
      <t>レイワ</t>
    </rPh>
    <phoneticPr fontId="5"/>
  </si>
  <si>
    <t>勤務形態（任期）</t>
    <rPh sb="0" eb="2">
      <t>キンム</t>
    </rPh>
    <rPh sb="2" eb="4">
      <t>ケイタイ</t>
    </rPh>
    <rPh sb="5" eb="7">
      <t>ニンキ</t>
    </rPh>
    <phoneticPr fontId="5"/>
  </si>
  <si>
    <t>アート
マネジメント
責任者　　</t>
    <rPh sb="11" eb="14">
      <t>セキニンシャ</t>
    </rPh>
    <phoneticPr fontId="5"/>
  </si>
  <si>
    <t>アート
マネジメント
人材
（主な担当者）　　　　　　</t>
    <rPh sb="15" eb="16">
      <t>オモ</t>
    </rPh>
    <rPh sb="17" eb="20">
      <t>タントウシャ</t>
    </rPh>
    <phoneticPr fontId="5"/>
  </si>
  <si>
    <t>舞台技術　　　　　スタッフ
（主な担当者）　　　　</t>
    <rPh sb="0" eb="2">
      <t>ブタイ</t>
    </rPh>
    <rPh sb="2" eb="4">
      <t>ギジュツ</t>
    </rPh>
    <phoneticPr fontId="5"/>
  </si>
  <si>
    <t>会計責任者</t>
    <rPh sb="0" eb="2">
      <t>カイケイ</t>
    </rPh>
    <rPh sb="2" eb="5">
      <t>セキニンシャ</t>
    </rPh>
    <phoneticPr fontId="5"/>
  </si>
  <si>
    <t>監査責任者</t>
    <rPh sb="0" eb="2">
      <t>カンサ</t>
    </rPh>
    <rPh sb="2" eb="5">
      <t>セキニンシャ</t>
    </rPh>
    <phoneticPr fontId="5"/>
  </si>
  <si>
    <t>外部監査の
実施状況</t>
    <rPh sb="0" eb="2">
      <t>ガイブ</t>
    </rPh>
    <rPh sb="2" eb="4">
      <t>カンサ</t>
    </rPh>
    <rPh sb="6" eb="8">
      <t>ジッシ</t>
    </rPh>
    <rPh sb="8" eb="10">
      <t>ジョウキョウ</t>
    </rPh>
    <phoneticPr fontId="5"/>
  </si>
  <si>
    <t>平成31年度
（令和元年度）</t>
    <rPh sb="0" eb="2">
      <t>ヘイセイ</t>
    </rPh>
    <rPh sb="4" eb="6">
      <t>ネンド</t>
    </rPh>
    <rPh sb="8" eb="10">
      <t>レイワ</t>
    </rPh>
    <rPh sb="10" eb="12">
      <t>ガンネン</t>
    </rPh>
    <rPh sb="12" eb="13">
      <t>ド</t>
    </rPh>
    <phoneticPr fontId="5"/>
  </si>
  <si>
    <t>平成31年度
（令和元年度）</t>
    <rPh sb="0" eb="2">
      <t>ヘイセイ</t>
    </rPh>
    <rPh sb="4" eb="6">
      <t>ネンド</t>
    </rPh>
    <rPh sb="5" eb="6">
      <t>ド</t>
    </rPh>
    <rPh sb="8" eb="10">
      <t>レイワ</t>
    </rPh>
    <rPh sb="10" eb="12">
      <t>ガンネン</t>
    </rPh>
    <rPh sb="12" eb="13">
      <t>ド</t>
    </rPh>
    <phoneticPr fontId="5"/>
  </si>
  <si>
    <t>平成31年度
（令和元年度）</t>
    <rPh sb="0" eb="2">
      <t>ヘイセイ</t>
    </rPh>
    <rPh sb="4" eb="6">
      <t>ネンド</t>
    </rPh>
    <rPh sb="8" eb="10">
      <t>レイワ</t>
    </rPh>
    <rPh sb="10" eb="12">
      <t>ガンネン</t>
    </rPh>
    <rPh sb="12" eb="13">
      <t>ド</t>
    </rPh>
    <phoneticPr fontId="16"/>
  </si>
  <si>
    <t>劇場・音楽堂等が行う事業の評価に関する調査・分析</t>
    <rPh sb="0" eb="2">
      <t>ゲキジョウ</t>
    </rPh>
    <rPh sb="3" eb="6">
      <t>オンガクドウ</t>
    </rPh>
    <rPh sb="6" eb="7">
      <t>トウ</t>
    </rPh>
    <rPh sb="8" eb="9">
      <t>オコナ</t>
    </rPh>
    <rPh sb="10" eb="12">
      <t>ジギョウ</t>
    </rPh>
    <rPh sb="13" eb="15">
      <t>ヒョウカ</t>
    </rPh>
    <rPh sb="16" eb="17">
      <t>カン</t>
    </rPh>
    <rPh sb="19" eb="21">
      <t>チョウサ</t>
    </rPh>
    <rPh sb="22" eb="24">
      <t>ブンセキ</t>
    </rPh>
    <phoneticPr fontId="5"/>
  </si>
  <si>
    <t>劇場・音楽堂等の経済波及効果等に関する調査・分析</t>
    <rPh sb="0" eb="2">
      <t>ゲキジョウ</t>
    </rPh>
    <rPh sb="3" eb="6">
      <t>オンガクドウ</t>
    </rPh>
    <rPh sb="6" eb="7">
      <t>トウ</t>
    </rPh>
    <rPh sb="8" eb="10">
      <t>ケイザイ</t>
    </rPh>
    <rPh sb="10" eb="12">
      <t>ハキュウ</t>
    </rPh>
    <rPh sb="12" eb="14">
      <t>コウカ</t>
    </rPh>
    <rPh sb="14" eb="15">
      <t>トウ</t>
    </rPh>
    <rPh sb="16" eb="17">
      <t>カン</t>
    </rPh>
    <rPh sb="19" eb="21">
      <t>チョウサ</t>
    </rPh>
    <rPh sb="22" eb="24">
      <t>ブンセキ</t>
    </rPh>
    <phoneticPr fontId="5"/>
  </si>
  <si>
    <t>その他劇場・音楽堂等が行った調査・分析（※）</t>
    <rPh sb="2" eb="3">
      <t>タ</t>
    </rPh>
    <rPh sb="3" eb="5">
      <t>ゲキジョウ</t>
    </rPh>
    <rPh sb="6" eb="10">
      <t>オンガクドウトウ</t>
    </rPh>
    <rPh sb="11" eb="12">
      <t>オコナ</t>
    </rPh>
    <rPh sb="14" eb="16">
      <t>チョウサ</t>
    </rPh>
    <rPh sb="17" eb="19">
      <t>ブンセキ</t>
    </rPh>
    <phoneticPr fontId="5"/>
  </si>
  <si>
    <t>結果を踏まえた劇場・音楽堂等の運営・事業等への反映状況</t>
    <rPh sb="7" eb="9">
      <t>ゲキジョウ</t>
    </rPh>
    <rPh sb="10" eb="14">
      <t>オンガクドウトウ</t>
    </rPh>
    <phoneticPr fontId="5"/>
  </si>
  <si>
    <r>
      <t>※　</t>
    </r>
    <r>
      <rPr>
        <b/>
        <sz val="9"/>
        <rFont val="ＭＳ Ｐゴシック"/>
        <family val="3"/>
        <charset val="128"/>
      </rPr>
      <t>事業に連関する本助成事業以外の取組状況（公演等の自主事業、他機関との連携、組織体制等の基盤整備など）</t>
    </r>
    <r>
      <rPr>
        <sz val="9"/>
        <rFont val="ＭＳ Ｐゴシック"/>
        <family val="3"/>
        <charset val="128"/>
      </rPr>
      <t>についても記載してください。</t>
    </r>
    <rPh sb="2" eb="4">
      <t>ジギョウ</t>
    </rPh>
    <rPh sb="5" eb="7">
      <t>レンカン</t>
    </rPh>
    <rPh sb="9" eb="10">
      <t>ホン</t>
    </rPh>
    <rPh sb="10" eb="12">
      <t>ジョセイ</t>
    </rPh>
    <rPh sb="12" eb="14">
      <t>ジギョウ</t>
    </rPh>
    <rPh sb="14" eb="16">
      <t>イガイ</t>
    </rPh>
    <rPh sb="17" eb="18">
      <t>ト</t>
    </rPh>
    <rPh sb="18" eb="19">
      <t>ク</t>
    </rPh>
    <rPh sb="19" eb="21">
      <t>ジョウキョウ</t>
    </rPh>
    <rPh sb="57" eb="59">
      <t>キサイ</t>
    </rPh>
    <phoneticPr fontId="18"/>
  </si>
  <si>
    <t>（１） 事業計画に要する経費　（バリアフリー・多言語対応に関する取組に要する経費を除く。）</t>
    <rPh sb="4" eb="6">
      <t>ジギョウ</t>
    </rPh>
    <rPh sb="6" eb="8">
      <t>ケイカク</t>
    </rPh>
    <rPh sb="9" eb="10">
      <t>ヨウ</t>
    </rPh>
    <rPh sb="12" eb="14">
      <t>ケイヒ</t>
    </rPh>
    <rPh sb="13" eb="14">
      <t>ヒ</t>
    </rPh>
    <rPh sb="23" eb="26">
      <t>タゲンゴ</t>
    </rPh>
    <rPh sb="26" eb="28">
      <t>タイオウ</t>
    </rPh>
    <rPh sb="29" eb="30">
      <t>カン</t>
    </rPh>
    <rPh sb="32" eb="34">
      <t>トリクミ</t>
    </rPh>
    <rPh sb="35" eb="36">
      <t>ヨウ</t>
    </rPh>
    <rPh sb="38" eb="40">
      <t>ケイヒ</t>
    </rPh>
    <rPh sb="41" eb="42">
      <t>ノゾ</t>
    </rPh>
    <phoneticPr fontId="5"/>
  </si>
  <si>
    <t>小計（a）</t>
    <rPh sb="0" eb="2">
      <t>ショウケイ</t>
    </rPh>
    <phoneticPr fontId="53"/>
  </si>
  <si>
    <t>休館を伴う大規模改修・修繕の実施状況</t>
    <rPh sb="0" eb="2">
      <t>キュウカン</t>
    </rPh>
    <rPh sb="3" eb="4">
      <t>トモナ</t>
    </rPh>
    <rPh sb="5" eb="8">
      <t>ダイキボ</t>
    </rPh>
    <rPh sb="8" eb="10">
      <t>カイシュウ</t>
    </rPh>
    <rPh sb="11" eb="13">
      <t>シュウゼン</t>
    </rPh>
    <rPh sb="14" eb="16">
      <t>ジッシ</t>
    </rPh>
    <rPh sb="16" eb="18">
      <t>ジョウキョウ</t>
    </rPh>
    <phoneticPr fontId="5"/>
  </si>
  <si>
    <t>アートマネジメント責任者</t>
    <phoneticPr fontId="5"/>
  </si>
  <si>
    <t>☆上記３年間で実施回数に大幅な増減があった場合は簡潔に理由を記入してください。</t>
    <rPh sb="1" eb="3">
      <t>ジョウキ</t>
    </rPh>
    <rPh sb="4" eb="6">
      <t>ネンカン</t>
    </rPh>
    <rPh sb="7" eb="9">
      <t>ジッシ</t>
    </rPh>
    <rPh sb="9" eb="11">
      <t>カイスウ</t>
    </rPh>
    <rPh sb="10" eb="11">
      <t>スウ</t>
    </rPh>
    <rPh sb="12" eb="14">
      <t>オオハバ</t>
    </rPh>
    <rPh sb="15" eb="17">
      <t>ゾウゲン</t>
    </rPh>
    <rPh sb="21" eb="23">
      <t>バアイ</t>
    </rPh>
    <rPh sb="24" eb="26">
      <t>カンケツ</t>
    </rPh>
    <rPh sb="27" eb="29">
      <t>リユウ</t>
    </rPh>
    <rPh sb="30" eb="32">
      <t>キニュウ</t>
    </rPh>
    <phoneticPr fontId="5"/>
  </si>
  <si>
    <r>
      <t>※　「（１）全体図（概念図）」に沿って、</t>
    </r>
    <r>
      <rPr>
        <b/>
        <sz val="9"/>
        <color theme="1"/>
        <rFont val="ＭＳ Ｐゴシック"/>
        <family val="3"/>
        <charset val="128"/>
      </rPr>
      <t>ミッション・ビジョンとのつながりを明らかにしつつ</t>
    </r>
    <r>
      <rPr>
        <sz val="9"/>
        <color theme="1"/>
        <rFont val="ＭＳ Ｐゴシック"/>
        <family val="3"/>
        <charset val="128"/>
      </rPr>
      <t>「アウトカム」及び「目標」・「指標」について記述してください（図表を用いても構いません）。</t>
    </r>
    <rPh sb="75" eb="77">
      <t>ズヒョウ</t>
    </rPh>
    <rPh sb="78" eb="79">
      <t>モチ</t>
    </rPh>
    <rPh sb="82" eb="83">
      <t>カマ</t>
    </rPh>
    <phoneticPr fontId="18"/>
  </si>
  <si>
    <t>（活動名）</t>
    <rPh sb="1" eb="3">
      <t>カツドウ</t>
    </rPh>
    <rPh sb="3" eb="4">
      <t>メイ</t>
    </rPh>
    <phoneticPr fontId="18"/>
  </si>
  <si>
    <t>活　動　名</t>
    <rPh sb="0" eb="1">
      <t>カツ</t>
    </rPh>
    <rPh sb="2" eb="3">
      <t>ドウ</t>
    </rPh>
    <rPh sb="4" eb="5">
      <t>メイ</t>
    </rPh>
    <phoneticPr fontId="5"/>
  </si>
  <si>
    <r>
      <t>※　</t>
    </r>
    <r>
      <rPr>
        <b/>
        <sz val="9"/>
        <color theme="1"/>
        <rFont val="ＭＳ Ｐゴシック"/>
        <family val="3"/>
        <charset val="128"/>
      </rPr>
      <t>平成30年度～令和４年度に総合支援事業の助成を受けている劇場・音楽堂等のみ</t>
    </r>
    <r>
      <rPr>
        <sz val="9"/>
        <color theme="1"/>
        <rFont val="ＭＳ Ｐゴシック"/>
        <family val="3"/>
        <charset val="128"/>
      </rPr>
      <t>、作成・提出してください。
※　最終年度評価及び自己評価によって浮かび上がった課題や改善すべき点について、今回の事業計画の中でどのように対応していくか、必要に応じて図表を用いるなどして記述してください。</t>
    </r>
    <rPh sb="15" eb="21">
      <t>ソウゴウシエンジギョウ</t>
    </rPh>
    <rPh sb="55" eb="57">
      <t>サイシュウ</t>
    </rPh>
    <rPh sb="57" eb="59">
      <t>ネンド</t>
    </rPh>
    <rPh sb="59" eb="61">
      <t>ヒョウカ</t>
    </rPh>
    <rPh sb="61" eb="62">
      <t>オヨ</t>
    </rPh>
    <rPh sb="63" eb="65">
      <t>ジコ</t>
    </rPh>
    <rPh sb="65" eb="67">
      <t>ヒョウカ</t>
    </rPh>
    <rPh sb="71" eb="72">
      <t>ウ</t>
    </rPh>
    <rPh sb="74" eb="75">
      <t>ア</t>
    </rPh>
    <rPh sb="78" eb="80">
      <t>カダイ</t>
    </rPh>
    <rPh sb="92" eb="94">
      <t>コンカイ</t>
    </rPh>
    <rPh sb="95" eb="97">
      <t>ジギョウ</t>
    </rPh>
    <rPh sb="97" eb="99">
      <t>ケイカク</t>
    </rPh>
    <rPh sb="100" eb="101">
      <t>ナカ</t>
    </rPh>
    <rPh sb="107" eb="109">
      <t>タイオウ</t>
    </rPh>
    <rPh sb="115" eb="117">
      <t>ヒツヨウ</t>
    </rPh>
    <rPh sb="118" eb="119">
      <t>オウ</t>
    </rPh>
    <rPh sb="121" eb="123">
      <t>ズヒョウ</t>
    </rPh>
    <rPh sb="124" eb="125">
      <t>モチ</t>
    </rPh>
    <rPh sb="131" eb="133">
      <t>キジュツ</t>
    </rPh>
    <phoneticPr fontId="5"/>
  </si>
  <si>
    <t>小計（b）</t>
    <rPh sb="0" eb="2">
      <t>ショウケイ</t>
    </rPh>
    <phoneticPr fontId="53"/>
  </si>
  <si>
    <t>活 動 内 容</t>
    <rPh sb="0" eb="1">
      <t>カツ</t>
    </rPh>
    <rPh sb="2" eb="3">
      <t>ドウ</t>
    </rPh>
    <rPh sb="4" eb="5">
      <t>ナイ</t>
    </rPh>
    <rPh sb="6" eb="7">
      <t>カタチ</t>
    </rPh>
    <phoneticPr fontId="5"/>
  </si>
  <si>
    <t>設置目的と
その根拠</t>
    <rPh sb="0" eb="2">
      <t>セッチ</t>
    </rPh>
    <rPh sb="2" eb="4">
      <t>モクテキ</t>
    </rPh>
    <rPh sb="8" eb="10">
      <t>コンキョ</t>
    </rPh>
    <phoneticPr fontId="5"/>
  </si>
  <si>
    <t>運営方針の
策定と周知</t>
    <rPh sb="0" eb="2">
      <t>ウンエイ</t>
    </rPh>
    <rPh sb="2" eb="4">
      <t>ホウシン</t>
    </rPh>
    <rPh sb="6" eb="8">
      <t>サクテイ</t>
    </rPh>
    <rPh sb="9" eb="11">
      <t>シュウチ</t>
    </rPh>
    <phoneticPr fontId="5"/>
  </si>
  <si>
    <t>耐震診断（２次以上）実施の有無（令和３年度までの状況）</t>
    <rPh sb="0" eb="2">
      <t>タイシン</t>
    </rPh>
    <rPh sb="2" eb="4">
      <t>シンダン</t>
    </rPh>
    <rPh sb="6" eb="7">
      <t>ジ</t>
    </rPh>
    <rPh sb="7" eb="9">
      <t>イジョウ</t>
    </rPh>
    <rPh sb="10" eb="12">
      <t>ジッシ</t>
    </rPh>
    <rPh sb="13" eb="15">
      <t>ウム</t>
    </rPh>
    <rPh sb="16" eb="18">
      <t>レイワ</t>
    </rPh>
    <rPh sb="19" eb="21">
      <t>ネンド</t>
    </rPh>
    <rPh sb="24" eb="26">
      <t>ジョウキョウ</t>
    </rPh>
    <phoneticPr fontId="5"/>
  </si>
  <si>
    <t>建物に関する保守点検の有無（令和３年度実績）</t>
    <rPh sb="0" eb="2">
      <t>タテモノ</t>
    </rPh>
    <rPh sb="3" eb="4">
      <t>カン</t>
    </rPh>
    <rPh sb="6" eb="8">
      <t>ホシュ</t>
    </rPh>
    <rPh sb="8" eb="10">
      <t>テンケン</t>
    </rPh>
    <rPh sb="11" eb="13">
      <t>ウム</t>
    </rPh>
    <rPh sb="14" eb="16">
      <t>レイワ</t>
    </rPh>
    <rPh sb="17" eb="19">
      <t>ネンド</t>
    </rPh>
    <rPh sb="19" eb="21">
      <t>ジッセキ</t>
    </rPh>
    <phoneticPr fontId="5"/>
  </si>
  <si>
    <t>設備に関する保守点検の有無(令和３年度実績）</t>
    <rPh sb="0" eb="2">
      <t>セツビ</t>
    </rPh>
    <rPh sb="3" eb="4">
      <t>カン</t>
    </rPh>
    <rPh sb="6" eb="8">
      <t>ホシュ</t>
    </rPh>
    <rPh sb="8" eb="10">
      <t>テンケン</t>
    </rPh>
    <rPh sb="11" eb="13">
      <t>ウム</t>
    </rPh>
    <rPh sb="14" eb="16">
      <t>レイワ</t>
    </rPh>
    <phoneticPr fontId="5"/>
  </si>
  <si>
    <r>
      <rPr>
        <b/>
        <sz val="10"/>
        <rFont val="ＭＳ Ｐゴシック"/>
        <family val="3"/>
        <charset val="128"/>
      </rPr>
      <t>【収支予算積算内訳（個表）　バリアフリー・多言語対応】　</t>
    </r>
    <r>
      <rPr>
        <sz val="10"/>
        <rFont val="ＭＳ Ｐゴシック"/>
        <family val="3"/>
        <charset val="128"/>
      </rPr>
      <t>※A４サイズ１枚以内に収めてください。</t>
    </r>
    <rPh sb="1" eb="3">
      <t>シュウシ</t>
    </rPh>
    <rPh sb="3" eb="5">
      <t>ヨサン</t>
    </rPh>
    <rPh sb="5" eb="7">
      <t>セキサン</t>
    </rPh>
    <rPh sb="7" eb="9">
      <t>ウチワケ</t>
    </rPh>
    <rPh sb="10" eb="12">
      <t>コヒョウ</t>
    </rPh>
    <rPh sb="21" eb="24">
      <t>タゲンゴ</t>
    </rPh>
    <rPh sb="24" eb="26">
      <t>タイオウ</t>
    </rPh>
    <phoneticPr fontId="5"/>
  </si>
  <si>
    <t>災害等非常時等を想定した訓練の実施状況（令和３年度）</t>
    <rPh sb="0" eb="2">
      <t>サイガイ</t>
    </rPh>
    <rPh sb="2" eb="3">
      <t>トウ</t>
    </rPh>
    <rPh sb="3" eb="5">
      <t>ヒジョウ</t>
    </rPh>
    <rPh sb="5" eb="6">
      <t>ジ</t>
    </rPh>
    <rPh sb="6" eb="7">
      <t>トウ</t>
    </rPh>
    <rPh sb="8" eb="10">
      <t>ソウテイ</t>
    </rPh>
    <rPh sb="12" eb="14">
      <t>クンレン</t>
    </rPh>
    <rPh sb="15" eb="17">
      <t>ジッシ</t>
    </rPh>
    <rPh sb="17" eb="19">
      <t>ジョウキョウ</t>
    </rPh>
    <rPh sb="20" eb="22">
      <t>レイワ</t>
    </rPh>
    <rPh sb="23" eb="25">
      <t>ネンドヘイネンド</t>
    </rPh>
    <phoneticPr fontId="5"/>
  </si>
  <si>
    <t>□外部委託</t>
    <rPh sb="1" eb="3">
      <t>ガイブ</t>
    </rPh>
    <rPh sb="3" eb="5">
      <t>イタク</t>
    </rPh>
    <phoneticPr fontId="5"/>
  </si>
  <si>
    <t>11</t>
    <phoneticPr fontId="5"/>
  </si>
  <si>
    <t>【事業概要】　※各事業ごとに作成し、A４サイズ１枚以内に収めてください。文字サイズは原則９ポイント以上としてください。</t>
    <phoneticPr fontId="5"/>
  </si>
  <si>
    <r>
      <t>【収支予算積算内訳（個表）】 ※各事業ごとに作成し、A４サイズ１枚以内に収めてください。</t>
    </r>
    <r>
      <rPr>
        <u/>
        <sz val="10"/>
        <rFont val="ＭＳ Ｐゴシック"/>
        <family val="3"/>
        <charset val="128"/>
      </rPr>
      <t>内訳はできるだけ詳細・明確に記入してください。</t>
    </r>
    <phoneticPr fontId="5"/>
  </si>
  <si>
    <t>入場者・
参加者数</t>
    <rPh sb="0" eb="2">
      <t>ニュウジョウ</t>
    </rPh>
    <rPh sb="2" eb="3">
      <t>シャ</t>
    </rPh>
    <rPh sb="5" eb="8">
      <t>サンカシャ</t>
    </rPh>
    <rPh sb="8" eb="9">
      <t>スウ</t>
    </rPh>
    <phoneticPr fontId="16"/>
  </si>
  <si>
    <t>入場者・
参加者率</t>
    <rPh sb="0" eb="2">
      <t>ニュウジョウ</t>
    </rPh>
    <rPh sb="2" eb="3">
      <t>シャ</t>
    </rPh>
    <rPh sb="5" eb="8">
      <t>サンカシャ</t>
    </rPh>
    <rPh sb="8" eb="9">
      <t>リツ</t>
    </rPh>
    <phoneticPr fontId="5"/>
  </si>
  <si>
    <r>
      <t>※</t>
    </r>
    <r>
      <rPr>
        <b/>
        <sz val="9"/>
        <rFont val="ＭＳ Ｐゴシック"/>
        <family val="3"/>
        <charset val="128"/>
      </rPr>
      <t>　５年間（令和５年度～令和９年度）の事業計画に関する全体の工程表を、事業に連関する本助成事業以外の取組（公演等の自主事業、他機関との連携、組織体制等の基盤整備など）も含め、分かりやすく作成してください。</t>
    </r>
    <rPh sb="3" eb="5">
      <t>ネンカン</t>
    </rPh>
    <rPh sb="6" eb="8">
      <t>レイワ</t>
    </rPh>
    <rPh sb="9" eb="11">
      <t>ネンド</t>
    </rPh>
    <rPh sb="12" eb="14">
      <t>レイワ</t>
    </rPh>
    <rPh sb="15" eb="17">
      <t>ネンド</t>
    </rPh>
    <rPh sb="24" eb="25">
      <t>カン</t>
    </rPh>
    <rPh sb="27" eb="29">
      <t>ゼンタイ</t>
    </rPh>
    <rPh sb="30" eb="33">
      <t>コウテイヒョウ</t>
    </rPh>
    <rPh sb="35" eb="37">
      <t>ジギョウ</t>
    </rPh>
    <rPh sb="38" eb="40">
      <t>レンカン</t>
    </rPh>
    <rPh sb="53" eb="55">
      <t>コウエン</t>
    </rPh>
    <rPh sb="55" eb="56">
      <t>トウ</t>
    </rPh>
    <rPh sb="57" eb="59">
      <t>ジシュ</t>
    </rPh>
    <rPh sb="59" eb="61">
      <t>ジギョウ</t>
    </rPh>
    <rPh sb="62" eb="63">
      <t>タ</t>
    </rPh>
    <rPh sb="63" eb="65">
      <t>キカン</t>
    </rPh>
    <rPh sb="67" eb="69">
      <t>レンケイ</t>
    </rPh>
    <rPh sb="70" eb="72">
      <t>ソシキ</t>
    </rPh>
    <rPh sb="72" eb="74">
      <t>タイセイ</t>
    </rPh>
    <rPh sb="74" eb="75">
      <t>トウ</t>
    </rPh>
    <rPh sb="76" eb="78">
      <t>キバン</t>
    </rPh>
    <rPh sb="78" eb="80">
      <t>セイビ</t>
    </rPh>
    <rPh sb="84" eb="85">
      <t>フク</t>
    </rPh>
    <rPh sb="87" eb="88">
      <t>ワ</t>
    </rPh>
    <rPh sb="93" eb="95">
      <t>サクセイ</t>
    </rPh>
    <phoneticPr fontId="18"/>
  </si>
  <si>
    <t>※【課税事業者の場合】助成対象経費計（D）の１/２、もしくは収入の自己負担金のいずれか低い方の額
※【課税事業者以外の場合】支出小計（A)の１/２、もしくは収入の自己負担金のいずれか低い方の額</t>
    <rPh sb="51" eb="53">
      <t>カゼイ</t>
    </rPh>
    <rPh sb="53" eb="56">
      <t>ジギョウシャ</t>
    </rPh>
    <rPh sb="56" eb="58">
      <t>イガイ</t>
    </rPh>
    <phoneticPr fontId="5"/>
  </si>
  <si>
    <r>
      <t>※　ミッション（社会的役割等）について、単に設置目的や文化芸術振興のための条例・計画の内容を記載するのではなく、劇場・音楽堂等の存在意義の観点</t>
    </r>
    <r>
      <rPr>
        <vertAlign val="superscript"/>
        <sz val="9"/>
        <rFont val="ＭＳ Ｐゴシック"/>
        <family val="3"/>
        <charset val="128"/>
      </rPr>
      <t>*</t>
    </r>
    <r>
      <rPr>
        <sz val="9"/>
        <rFont val="ＭＳ Ｐゴシック"/>
        <family val="3"/>
        <charset val="128"/>
      </rPr>
      <t>から、当該劇場・音楽堂等の果たすべき役割・使命について具体的に説明してください。</t>
    </r>
    <r>
      <rPr>
        <vertAlign val="subscript"/>
        <sz val="9"/>
        <rFont val="ＭＳ Ｐゴシック"/>
        <family val="3"/>
        <charset val="128"/>
      </rPr>
      <t xml:space="preserve">　　
</t>
    </r>
    <r>
      <rPr>
        <sz val="6"/>
        <rFont val="ＭＳ Ｐゴシック"/>
        <family val="3"/>
        <charset val="128"/>
      </rPr>
      <t>　＊</t>
    </r>
    <r>
      <rPr>
        <sz val="9"/>
        <rFont val="ＭＳ Ｐゴシック"/>
        <family val="3"/>
        <charset val="128"/>
      </rPr>
      <t>「劇場，音楽堂等の事業の活性化のための取組に関する指針（平成25年文部科学省告示第60号）」の前文をご参照ください。</t>
    </r>
    <rPh sb="13" eb="14">
      <t>トウ</t>
    </rPh>
    <rPh sb="69" eb="71">
      <t>カンテン</t>
    </rPh>
    <rPh sb="75" eb="77">
      <t>トウガイ</t>
    </rPh>
    <rPh sb="77" eb="79">
      <t>ゲキジョウ</t>
    </rPh>
    <rPh sb="80" eb="83">
      <t>オンガクドウ</t>
    </rPh>
    <rPh sb="83" eb="84">
      <t>トウ</t>
    </rPh>
    <rPh sb="85" eb="86">
      <t>ハ</t>
    </rPh>
    <rPh sb="90" eb="92">
      <t>ヤクワリ</t>
    </rPh>
    <rPh sb="93" eb="95">
      <t>シメイ</t>
    </rPh>
    <rPh sb="99" eb="102">
      <t>グタイテキ</t>
    </rPh>
    <rPh sb="103" eb="105">
      <t>セツメイ</t>
    </rPh>
    <rPh sb="168" eb="170">
      <t>サンショウ</t>
    </rPh>
    <phoneticPr fontId="5"/>
  </si>
  <si>
    <t>※　劇場・音楽堂等が設置されている地域の特性・ニーズ等について、必要に応じてデータを用いるなどして説明してください。図表を用いる場合は説明の補完としてください。</t>
    <rPh sb="49" eb="51">
      <t>セツメイ</t>
    </rPh>
    <rPh sb="58" eb="60">
      <t>ズヒョウ</t>
    </rPh>
    <rPh sb="61" eb="62">
      <t>モチ</t>
    </rPh>
    <rPh sb="64" eb="66">
      <t>バアイ</t>
    </rPh>
    <rPh sb="67" eb="69">
      <t>セツメイ</t>
    </rPh>
    <rPh sb="70" eb="72">
      <t>ホカン</t>
    </rPh>
    <phoneticPr fontId="18"/>
  </si>
  <si>
    <t>※　過去の実績、地域との関係性（ステークホルダーとの関係性）等を踏まえ、施設の強み・特色をデータを用いるなどして説明してください。図表を用いる場合は説明の補完としてください。</t>
    <rPh sb="56" eb="58">
      <t>セツメイ</t>
    </rPh>
    <rPh sb="65" eb="67">
      <t>ズヒョウ</t>
    </rPh>
    <rPh sb="68" eb="69">
      <t>モチ</t>
    </rPh>
    <rPh sb="71" eb="73">
      <t>バアイ</t>
    </rPh>
    <rPh sb="74" eb="76">
      <t>セツメイ</t>
    </rPh>
    <rPh sb="77" eb="79">
      <t>ホカン</t>
    </rPh>
    <phoneticPr fontId="5"/>
  </si>
  <si>
    <t>※　劇場・音楽堂等のビジョン（あるべき将来像）を示し、それに向けた方針や戦略と事業との結びつきについて、必要に応じて図表を用いるなどして具体的に説明してください。説明に当たっては、ビジョンが明確にわかるよう工夫してください。</t>
    <rPh sb="2" eb="4">
      <t>ゲキジョウ</t>
    </rPh>
    <rPh sb="5" eb="9">
      <t>オンガクドウトウ</t>
    </rPh>
    <rPh sb="52" eb="54">
      <t>ヒツヨウ</t>
    </rPh>
    <rPh sb="55" eb="56">
      <t>オウ</t>
    </rPh>
    <rPh sb="58" eb="60">
      <t>ズヒョウ</t>
    </rPh>
    <rPh sb="61" eb="62">
      <t>モチ</t>
    </rPh>
    <phoneticPr fontId="18"/>
  </si>
  <si>
    <t>※　劇場・音楽堂等のミッション（社会的役割等）について、必要に応じて図表を用いるなどして説明してください。説明に当たっては、ミッションが明確にわかるよう工夫してください。</t>
    <rPh sb="21" eb="22">
      <t>トウ</t>
    </rPh>
    <rPh sb="28" eb="30">
      <t>ヒツヨウ</t>
    </rPh>
    <rPh sb="31" eb="32">
      <t>オウ</t>
    </rPh>
    <rPh sb="44" eb="46">
      <t>セツメイ</t>
    </rPh>
    <rPh sb="53" eb="55">
      <t>セツメイ</t>
    </rPh>
    <rPh sb="56" eb="57">
      <t>ア</t>
    </rPh>
    <rPh sb="68" eb="70">
      <t>メイカク</t>
    </rPh>
    <rPh sb="76" eb="78">
      <t>クフウ</t>
    </rPh>
    <phoneticPr fontId="5"/>
  </si>
  <si>
    <t>※　５年間（令和５年度～令和９年度）を通した活動名を定めてください。
※　様式１－１の１～３を踏まえ、「全体図（概念図）」を作成してください。また、図中に、必ずアウトカムを記載してください。</t>
    <rPh sb="6" eb="8">
      <t>レイワ</t>
    </rPh>
    <rPh sb="9" eb="11">
      <t>ネンド</t>
    </rPh>
    <rPh sb="12" eb="14">
      <t>レイワ</t>
    </rPh>
    <rPh sb="15" eb="17">
      <t>ネンド</t>
    </rPh>
    <rPh sb="22" eb="24">
      <t>カツドウ</t>
    </rPh>
    <rPh sb="37" eb="39">
      <t>ヨウシキ</t>
    </rPh>
    <phoneticPr fontId="16"/>
  </si>
  <si>
    <t>住所(所在地／都道府県名）</t>
    <rPh sb="0" eb="2">
      <t>ジュウショ</t>
    </rPh>
    <rPh sb="3" eb="6">
      <t>ショザイチ</t>
    </rPh>
    <rPh sb="7" eb="12">
      <t>トドウフケンメイ</t>
    </rPh>
    <phoneticPr fontId="5"/>
  </si>
  <si>
    <t>住所(所在地／市町村以下）</t>
    <rPh sb="0" eb="2">
      <t>ジュウショ</t>
    </rPh>
    <rPh sb="3" eb="6">
      <t>ショザイチ</t>
    </rPh>
    <rPh sb="7" eb="12">
      <t>シチョウソンイカ</t>
    </rPh>
    <phoneticPr fontId="5"/>
  </si>
  <si>
    <t>住所（所在地／都道府県名）</t>
    <rPh sb="0" eb="2">
      <t>ジュウショ</t>
    </rPh>
    <rPh sb="3" eb="6">
      <t>ショザイチ</t>
    </rPh>
    <rPh sb="7" eb="12">
      <t>トドウフケンメイ</t>
    </rPh>
    <phoneticPr fontId="5"/>
  </si>
  <si>
    <t>※「直営」「委託（指定管理者制度によるもの)」「委託（その他）」のいずれかを選択してください。</t>
    <phoneticPr fontId="5"/>
  </si>
  <si>
    <t>施設名</t>
    <rPh sb="0" eb="2">
      <t>シセツ</t>
    </rPh>
    <rPh sb="2" eb="3">
      <t>メイ</t>
    </rPh>
    <phoneticPr fontId="2"/>
  </si>
  <si>
    <t>館長・
支配人名</t>
    <rPh sb="0" eb="2">
      <t>カンチョウ</t>
    </rPh>
    <rPh sb="4" eb="6">
      <t>シハイ</t>
    </rPh>
    <rPh sb="6" eb="7">
      <t>ニン</t>
    </rPh>
    <rPh sb="7" eb="8">
      <t>メイ</t>
    </rPh>
    <phoneticPr fontId="5"/>
  </si>
  <si>
    <r>
      <rPr>
        <sz val="9"/>
        <rFont val="ＭＳ Ｐゴシック"/>
        <family val="3"/>
        <charset val="128"/>
      </rPr>
      <t>※</t>
    </r>
    <r>
      <rPr>
        <u/>
        <sz val="9"/>
        <rFont val="ＭＳ Ｐゴシック"/>
        <family val="3"/>
        <charset val="128"/>
      </rPr>
      <t>実績ではなく、今後の方針を記述してください。</t>
    </r>
    <rPh sb="1" eb="3">
      <t>ジッセキ</t>
    </rPh>
    <rPh sb="8" eb="10">
      <t>コンゴ</t>
    </rPh>
    <rPh sb="11" eb="13">
      <t>ホウシン</t>
    </rPh>
    <rPh sb="14" eb="16">
      <t>キジュツ</t>
    </rPh>
    <phoneticPr fontId="5"/>
  </si>
  <si>
    <t>７．経営の安定化に関する対応状況（ファンドレイジングの状況）</t>
    <rPh sb="2" eb="4">
      <t>ケイエイ</t>
    </rPh>
    <rPh sb="5" eb="8">
      <t>アンテイカ</t>
    </rPh>
    <rPh sb="9" eb="10">
      <t>カン</t>
    </rPh>
    <rPh sb="12" eb="14">
      <t>タイオウ</t>
    </rPh>
    <rPh sb="14" eb="16">
      <t>ジョウキョウ</t>
    </rPh>
    <rPh sb="27" eb="29">
      <t>ジョウキョウ</t>
    </rPh>
    <phoneticPr fontId="16"/>
  </si>
  <si>
    <t>その他（※１）</t>
    <rPh sb="2" eb="3">
      <t>タ</t>
    </rPh>
    <phoneticPr fontId="16"/>
  </si>
  <si>
    <t>事業種別（※２）</t>
    <rPh sb="0" eb="2">
      <t>ジギョウ</t>
    </rPh>
    <rPh sb="2" eb="4">
      <t>シュベツ</t>
    </rPh>
    <phoneticPr fontId="16"/>
  </si>
  <si>
    <t>その他（ﾊﾞｯｸｽﾃｰｼﾞﾂｱｰ・講演会・ｼﾝﾎﾟｼﾞｳﾑ等）（※３）</t>
    <rPh sb="2" eb="3">
      <t>タ</t>
    </rPh>
    <rPh sb="17" eb="20">
      <t>コウエンカイ</t>
    </rPh>
    <rPh sb="29" eb="30">
      <t>トウ</t>
    </rPh>
    <phoneticPr fontId="16"/>
  </si>
  <si>
    <t>その他（ﾊﾞｯｸｽﾃｰｼﾞﾂｱｰ・講演会・ｼﾝﾎﾟｼﾞｳﾑ等）（※３）</t>
    <rPh sb="2" eb="3">
      <t>ホカ</t>
    </rPh>
    <rPh sb="15" eb="18">
      <t>コウエンカイ</t>
    </rPh>
    <rPh sb="18" eb="19">
      <t>・</t>
    </rPh>
    <rPh sb="19" eb="26">
      <t>シンポジウムナド</t>
    </rPh>
    <phoneticPr fontId="16"/>
  </si>
  <si>
    <t>その他（ﾊﾞｯｸｽﾃｰｼﾞﾂｱｰ・講演会・ｼﾝﾎﾟｼﾞｳﾑ等）（※３）</t>
    <phoneticPr fontId="16"/>
  </si>
  <si>
    <t>雇用状況（令和４年11月１日現在）</t>
    <rPh sb="0" eb="2">
      <t>コヨウ</t>
    </rPh>
    <rPh sb="2" eb="4">
      <t>ジョウキョウ</t>
    </rPh>
    <rPh sb="5" eb="7">
      <t>レイワ</t>
    </rPh>
    <rPh sb="8" eb="9">
      <t>ネン</t>
    </rPh>
    <rPh sb="11" eb="12">
      <t>ガツ</t>
    </rPh>
    <rPh sb="13" eb="14">
      <t>ヒ</t>
    </rPh>
    <rPh sb="14" eb="16">
      <t>ゲンザイ</t>
    </rPh>
    <phoneticPr fontId="5"/>
  </si>
  <si>
    <t>※　管理費、人件費を区分し難い場合は、「管理費・人件費」と一本化して記入してください。</t>
    <rPh sb="2" eb="5">
      <t>カンリヒ</t>
    </rPh>
    <rPh sb="6" eb="9">
      <t>ジンケンヒ</t>
    </rPh>
    <rPh sb="10" eb="12">
      <t>クブン</t>
    </rPh>
    <rPh sb="13" eb="14">
      <t>ガタ</t>
    </rPh>
    <rPh sb="15" eb="17">
      <t>バアイ</t>
    </rPh>
    <rPh sb="20" eb="23">
      <t>カンリヒ</t>
    </rPh>
    <rPh sb="24" eb="27">
      <t>ジンケンヒ</t>
    </rPh>
    <rPh sb="29" eb="32">
      <t>イッポンカ</t>
    </rPh>
    <rPh sb="34" eb="36">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</si>
</sst>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0_ "/>
    <numFmt numFmtId="177" formatCode="0_);[Red]\(0\)"/>
    <numFmt numFmtId="178" formatCode="0.0%"/>
    <numFmt numFmtId="179" formatCode="0.0\P"/>
    <numFmt numFmtId="180" formatCode="0.0_ "/>
    <numFmt numFmtId="181" formatCode="0.0_);[Red]\(0.0\)"/>
    <numFmt numFmtId="182" formatCode="#,##0.0_ "/>
    <numFmt numFmtId="183" formatCode="#,##0_);[Red]\(#,##0\)"/>
    <numFmt numFmtId="184" formatCode="#,##0.0_);[Red]\(#,##0.0\)"/>
    <numFmt numFmtId="185" formatCode="#,##0_);\(#,##0\)"/>
    <numFmt numFmtId="186" formatCode="#,##0.0_);\(#,##0.0\)"/>
    <numFmt numFmtId="187" formatCode="#,##0;&quot;△ &quot;#,##0"/>
    <numFmt numFmtId="188" formatCode="\(0\)"/>
    <numFmt numFmtId="189" formatCode="#,##0_ ;[Red]\-#,##0\ "/>
  </numFmts>
  <fonts count="79">
    <font>
      <sz val="11"/>
      <color theme="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9"/>
      <color indexed="8"/>
      <name val="ＭＳ Ｐゴシック"/>
      <family val="3"/>
      <charset val="128"/>
    </font>
    <font>
      <sz val="12"/>
      <name val="ＭＳ Ｐゴシック"/>
      <family val="3"/>
      <charset val="128"/>
    </font>
    <font>
      <sz val="9"/>
      <name val="ＭＳ Ｐゴシック"/>
      <family val="3"/>
      <charset val="128"/>
    </font>
    <font>
      <sz val="11"/>
      <name val="ＭＳ Ｐゴシック"/>
      <family val="3"/>
      <charset val="128"/>
    </font>
    <font>
      <sz val="10"/>
      <color indexed="8"/>
      <name val="ＭＳ Ｐゴシック"/>
      <family val="3"/>
      <charset val="128"/>
    </font>
    <font>
      <sz val="14"/>
      <name val="ＭＳ Ｐゴシック"/>
      <family val="3"/>
      <charset val="128"/>
    </font>
    <font>
      <sz val="8"/>
      <color indexed="8"/>
      <name val="ＭＳ Ｐゴシック"/>
      <family val="3"/>
      <charset val="128"/>
    </font>
    <font>
      <sz val="10"/>
      <color indexed="10"/>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sz val="9"/>
      <color indexed="8"/>
      <name val="HG丸ｺﾞｼｯｸM-PRO"/>
      <family val="3"/>
      <charset val="128"/>
    </font>
    <font>
      <sz val="6"/>
      <name val="ＭＳ Ｐゴシック"/>
      <family val="3"/>
      <charset val="128"/>
    </font>
    <font>
      <sz val="11"/>
      <color indexed="10"/>
      <name val="ＭＳ Ｐゴシック"/>
      <family val="3"/>
      <charset val="128"/>
    </font>
    <font>
      <sz val="12"/>
      <color indexed="8"/>
      <name val="ＭＳ Ｐゴシック"/>
      <family val="3"/>
      <charset val="128"/>
    </font>
    <font>
      <sz val="10"/>
      <color indexed="8"/>
      <name val="ＭＳ Ｐゴシック"/>
      <family val="3"/>
      <charset val="128"/>
    </font>
    <font>
      <sz val="9"/>
      <color indexed="10"/>
      <name val="ＭＳ Ｐゴシック"/>
      <family val="3"/>
      <charset val="128"/>
    </font>
    <font>
      <sz val="10"/>
      <color indexed="10"/>
      <name val="ＭＳ Ｐゴシック"/>
      <family val="3"/>
      <charset val="128"/>
    </font>
    <font>
      <sz val="11"/>
      <color indexed="10"/>
      <name val="ＭＳ Ｐゴシック"/>
      <family val="3"/>
      <charset val="128"/>
    </font>
    <font>
      <sz val="11"/>
      <color indexed="8"/>
      <name val="HG丸ｺﾞｼｯｸM-PRO"/>
      <family val="3"/>
      <charset val="128"/>
    </font>
    <font>
      <sz val="14"/>
      <color indexed="10"/>
      <name val="ＭＳ Ｐゴシック"/>
      <family val="3"/>
      <charset val="128"/>
    </font>
    <font>
      <sz val="16"/>
      <name val="ＭＳ Ｐゴシック"/>
      <family val="3"/>
      <charset val="128"/>
    </font>
    <font>
      <sz val="11"/>
      <color indexed="9"/>
      <name val="ＭＳ Ｐゴシック"/>
      <family val="3"/>
      <charset val="128"/>
    </font>
    <font>
      <sz val="14"/>
      <color indexed="8"/>
      <name val="ＭＳ Ｐゴシック"/>
      <family val="3"/>
      <charset val="128"/>
    </font>
    <font>
      <u/>
      <sz val="11"/>
      <color indexed="8"/>
      <name val="ＭＳ Ｐゴシック"/>
      <family val="3"/>
      <charset val="128"/>
    </font>
    <font>
      <sz val="14"/>
      <color indexed="9"/>
      <name val="ＭＳ Ｐゴシック"/>
      <family val="3"/>
      <charset val="128"/>
    </font>
    <font>
      <sz val="10"/>
      <name val="ＭＳ Ｐゴシック"/>
      <family val="3"/>
      <charset val="128"/>
    </font>
    <font>
      <u/>
      <sz val="9"/>
      <color indexed="8"/>
      <name val="ＭＳ Ｐゴシック"/>
      <family val="3"/>
      <charset val="128"/>
    </font>
    <font>
      <sz val="10.5"/>
      <name val="MS Gothic"/>
      <family val="3"/>
      <charset val="128"/>
    </font>
    <font>
      <sz val="6"/>
      <name val="MS Gothic"/>
      <family val="3"/>
      <charset val="128"/>
    </font>
    <font>
      <sz val="8"/>
      <name val="ＭＳ Ｐゴシック"/>
      <family val="3"/>
      <charset val="128"/>
    </font>
    <font>
      <sz val="11"/>
      <color theme="1"/>
      <name val="ＭＳ Ｐゴシック"/>
      <family val="3"/>
      <charset val="128"/>
    </font>
    <font>
      <sz val="11"/>
      <color rgb="FFFF0000"/>
      <name val="ＭＳ Ｐゴシック"/>
      <family val="3"/>
      <charset val="128"/>
    </font>
    <font>
      <sz val="11"/>
      <color theme="1"/>
      <name val="ＭＳ Ｐゴシック"/>
      <family val="3"/>
      <charset val="128"/>
      <scheme val="minor"/>
    </font>
    <font>
      <sz val="12"/>
      <color theme="1"/>
      <name val="ＭＳ Ｐゴシック"/>
      <family val="3"/>
      <charset val="128"/>
    </font>
    <font>
      <sz val="10"/>
      <color theme="1"/>
      <name val="ＭＳ Ｐゴシック"/>
      <family val="3"/>
      <charset val="128"/>
    </font>
    <font>
      <sz val="14"/>
      <color theme="1"/>
      <name val="ＭＳ Ｐゴシック"/>
      <family val="3"/>
      <charset val="128"/>
    </font>
    <font>
      <sz val="20"/>
      <name val="ＭＳ Ｐゴシック"/>
      <family val="3"/>
      <charset val="128"/>
      <scheme val="minor"/>
    </font>
    <font>
      <sz val="11"/>
      <name val="ＭＳ Ｐゴシック"/>
      <family val="3"/>
      <charset val="128"/>
      <scheme val="minor"/>
    </font>
    <font>
      <sz val="9"/>
      <name val="ＭＳ Ｐゴシック"/>
      <family val="3"/>
      <charset val="128"/>
      <scheme val="minor"/>
    </font>
    <font>
      <sz val="9"/>
      <color theme="1"/>
      <name val="ＭＳ Ｐゴシック"/>
      <family val="3"/>
      <charset val="128"/>
    </font>
    <font>
      <sz val="10"/>
      <color rgb="FFFF0000"/>
      <name val="ＭＳ Ｐゴシック"/>
      <family val="3"/>
      <charset val="128"/>
    </font>
    <font>
      <sz val="9"/>
      <color rgb="FFFF0000"/>
      <name val="ＭＳ Ｐゴシック"/>
      <family val="3"/>
      <charset val="128"/>
    </font>
    <font>
      <sz val="14"/>
      <name val="ＭＳ Ｐゴシック"/>
      <family val="3"/>
      <charset val="128"/>
      <scheme val="minor"/>
    </font>
    <font>
      <sz val="12"/>
      <name val="ＭＳ Ｐゴシック"/>
      <family val="3"/>
      <charset val="128"/>
      <scheme val="minor"/>
    </font>
    <font>
      <sz val="9"/>
      <color indexed="8"/>
      <name val="ＭＳ Ｐゴシック"/>
      <family val="3"/>
      <charset val="128"/>
      <scheme val="minor"/>
    </font>
    <font>
      <sz val="10"/>
      <name val="ＭＳ Ｐゴシック"/>
      <family val="3"/>
      <charset val="128"/>
      <scheme val="minor"/>
    </font>
    <font>
      <sz val="6"/>
      <name val="ＭＳ Ｐゴシック"/>
      <family val="2"/>
      <charset val="128"/>
      <scheme val="minor"/>
    </font>
    <font>
      <b/>
      <sz val="12"/>
      <name val="ＭＳ Ｐゴシック"/>
      <family val="3"/>
      <charset val="128"/>
    </font>
    <font>
      <b/>
      <sz val="9"/>
      <color rgb="FFFF0000"/>
      <name val="ＭＳ Ｐゴシック"/>
      <family val="3"/>
      <charset val="128"/>
    </font>
    <font>
      <sz val="9"/>
      <color indexed="81"/>
      <name val="MS P ゴシック"/>
      <family val="3"/>
      <charset val="128"/>
    </font>
    <font>
      <sz val="8"/>
      <color indexed="81"/>
      <name val="MS P ゴシック"/>
      <family val="3"/>
      <charset val="128"/>
    </font>
    <font>
      <sz val="10"/>
      <name val="ＭＳ Ｐ明朝"/>
      <family val="1"/>
      <charset val="128"/>
    </font>
    <font>
      <sz val="11"/>
      <color theme="0" tint="-0.499984740745262"/>
      <name val="ＭＳ Ｐゴシック"/>
      <family val="3"/>
      <charset val="128"/>
    </font>
    <font>
      <b/>
      <sz val="14"/>
      <color theme="0"/>
      <name val="ＭＳ Ｐゴシック"/>
      <family val="3"/>
      <charset val="128"/>
    </font>
    <font>
      <b/>
      <sz val="9"/>
      <color theme="0"/>
      <name val="ＭＳ Ｐゴシック"/>
      <family val="3"/>
      <charset val="128"/>
    </font>
    <font>
      <vertAlign val="subscript"/>
      <sz val="9"/>
      <name val="ＭＳ Ｐゴシック"/>
      <family val="3"/>
      <charset val="128"/>
    </font>
    <font>
      <vertAlign val="superscript"/>
      <sz val="9"/>
      <name val="ＭＳ Ｐゴシック"/>
      <family val="3"/>
      <charset val="128"/>
    </font>
    <font>
      <b/>
      <sz val="10"/>
      <name val="ＭＳ Ｐゴシック"/>
      <family val="3"/>
      <charset val="128"/>
    </font>
    <font>
      <b/>
      <sz val="14"/>
      <name val="ＭＳ Ｐゴシック"/>
      <family val="3"/>
      <charset val="128"/>
      <scheme val="minor"/>
    </font>
    <font>
      <b/>
      <sz val="14"/>
      <name val="ＭＳ Ｐゴシック"/>
      <family val="3"/>
      <charset val="128"/>
    </font>
    <font>
      <sz val="9"/>
      <color theme="1"/>
      <name val="ＭＳ Ｐゴシック"/>
      <family val="3"/>
      <charset val="128"/>
      <scheme val="minor"/>
    </font>
    <font>
      <sz val="9"/>
      <color indexed="8"/>
      <name val="ＭＳ Ｐゴシック"/>
      <family val="3"/>
      <charset val="128"/>
      <scheme val="major"/>
    </font>
    <font>
      <b/>
      <sz val="9"/>
      <color theme="1"/>
      <name val="ＭＳ Ｐゴシック"/>
      <family val="3"/>
      <charset val="128"/>
    </font>
    <font>
      <b/>
      <sz val="9"/>
      <color indexed="8"/>
      <name val="ＭＳ Ｐゴシック"/>
      <family val="3"/>
      <charset val="128"/>
    </font>
    <font>
      <b/>
      <sz val="9"/>
      <name val="ＭＳ Ｐゴシック"/>
      <family val="3"/>
      <charset val="128"/>
    </font>
    <font>
      <b/>
      <sz val="12"/>
      <color theme="0"/>
      <name val="ＭＳ Ｐゴシック"/>
      <family val="3"/>
      <charset val="128"/>
    </font>
    <font>
      <b/>
      <sz val="11"/>
      <color rgb="FFFF0000"/>
      <name val="ＭＳ Ｐゴシック"/>
      <family val="3"/>
      <charset val="128"/>
    </font>
    <font>
      <u/>
      <sz val="9"/>
      <name val="ＭＳ Ｐゴシック"/>
      <family val="3"/>
      <charset val="128"/>
    </font>
    <font>
      <sz val="9"/>
      <color indexed="9"/>
      <name val="ＭＳ Ｐゴシック"/>
      <family val="3"/>
      <charset val="128"/>
    </font>
    <font>
      <u/>
      <sz val="9"/>
      <color rgb="FFFFFFFF"/>
      <name val="ＭＳ Ｐゴシック"/>
      <family val="3"/>
      <charset val="128"/>
    </font>
    <font>
      <u/>
      <sz val="10"/>
      <name val="ＭＳ Ｐゴシック"/>
      <family val="3"/>
      <charset val="128"/>
    </font>
    <font>
      <sz val="12"/>
      <color theme="1"/>
      <name val="ＭＳ Ｐゴシック"/>
      <family val="3"/>
      <charset val="128"/>
      <scheme val="minor"/>
    </font>
  </fonts>
  <fills count="17">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1"/>
        <bgColor indexed="64"/>
      </patternFill>
    </fill>
    <fill>
      <patternFill patternType="solid">
        <fgColor theme="0" tint="-0.249977111117893"/>
        <bgColor indexed="64"/>
      </patternFill>
    </fill>
    <fill>
      <patternFill patternType="solid">
        <fgColor theme="0" tint="-4.9989318521683403E-2"/>
        <bgColor rgb="FFFF0000"/>
      </patternFill>
    </fill>
    <fill>
      <patternFill patternType="solid">
        <fgColor theme="0" tint="-0.34998626667073579"/>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rgb="FFFFFFCC"/>
        <bgColor indexed="64"/>
      </patternFill>
    </fill>
    <fill>
      <patternFill patternType="gray125">
        <fgColor theme="1"/>
      </patternFill>
    </fill>
  </fills>
  <borders count="188">
    <border>
      <left/>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dotted">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tted">
        <color indexed="64"/>
      </top>
      <bottom/>
      <diagonal/>
    </border>
    <border>
      <left/>
      <right style="thin">
        <color indexed="64"/>
      </right>
      <top style="dotted">
        <color indexed="64"/>
      </top>
      <bottom/>
      <diagonal/>
    </border>
    <border>
      <left style="hair">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style="thin">
        <color indexed="64"/>
      </top>
      <bottom style="dotted">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style="double">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top/>
      <bottom/>
      <diagonal/>
    </border>
    <border>
      <left style="hair">
        <color indexed="64"/>
      </left>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hair">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dotted">
        <color indexed="64"/>
      </right>
      <top/>
      <bottom/>
      <diagonal/>
    </border>
    <border>
      <left/>
      <right style="thin">
        <color indexed="64"/>
      </right>
      <top style="thin">
        <color indexed="64"/>
      </top>
      <bottom style="double">
        <color indexed="64"/>
      </bottom>
      <diagonal/>
    </border>
    <border>
      <left style="thin">
        <color indexed="64"/>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hair">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double">
        <color indexed="64"/>
      </top>
      <bottom style="dotted">
        <color indexed="64"/>
      </bottom>
      <diagonal/>
    </border>
    <border>
      <left/>
      <right style="thin">
        <color indexed="64"/>
      </right>
      <top style="double">
        <color indexed="64"/>
      </top>
      <bottom style="dotted">
        <color indexed="64"/>
      </bottom>
      <diagonal/>
    </border>
    <border>
      <left/>
      <right style="thin">
        <color indexed="64"/>
      </right>
      <top/>
      <bottom style="dotted">
        <color indexed="64"/>
      </bottom>
      <diagonal/>
    </border>
    <border>
      <left style="thin">
        <color indexed="64"/>
      </left>
      <right style="hair">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hair">
        <color indexed="64"/>
      </right>
      <top/>
      <bottom style="thin">
        <color indexed="64"/>
      </bottom>
      <diagonal/>
    </border>
    <border diagonalDown="1">
      <left style="thin">
        <color indexed="64"/>
      </left>
      <right style="thin">
        <color indexed="64"/>
      </right>
      <top style="thin">
        <color indexed="64"/>
      </top>
      <bottom style="dotted">
        <color indexed="64"/>
      </bottom>
      <diagonal style="thin">
        <color indexed="64"/>
      </diagonal>
    </border>
    <border>
      <left style="thin">
        <color indexed="64"/>
      </left>
      <right style="hair">
        <color indexed="64"/>
      </right>
      <top style="thin">
        <color indexed="64"/>
      </top>
      <bottom/>
      <diagonal/>
    </border>
    <border>
      <left style="thin">
        <color indexed="64"/>
      </left>
      <right style="thin">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diagonalDown="1">
      <left style="thin">
        <color indexed="64"/>
      </left>
      <right style="thin">
        <color indexed="64"/>
      </right>
      <top/>
      <bottom style="double">
        <color indexed="64"/>
      </bottom>
      <diagonal style="thin">
        <color indexed="64"/>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style="thin">
        <color indexed="64"/>
      </left>
      <right style="thin">
        <color indexed="64"/>
      </right>
      <top style="double">
        <color indexed="64"/>
      </top>
      <bottom/>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hair">
        <color indexed="64"/>
      </left>
      <right/>
      <top style="hair">
        <color indexed="64"/>
      </top>
      <bottom style="thin">
        <color indexed="64"/>
      </bottom>
      <diagonal/>
    </border>
    <border>
      <left style="dotted">
        <color indexed="64"/>
      </left>
      <right style="thin">
        <color indexed="64"/>
      </right>
      <top style="dotted">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double">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double">
        <color indexed="64"/>
      </bottom>
      <diagonal/>
    </border>
    <border>
      <left style="dotted">
        <color indexed="64"/>
      </left>
      <right style="thin">
        <color indexed="64"/>
      </right>
      <top/>
      <bottom style="thin">
        <color indexed="64"/>
      </bottom>
      <diagonal/>
    </border>
    <border>
      <left/>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left style="dotted">
        <color indexed="64"/>
      </left>
      <right style="thin">
        <color indexed="64"/>
      </right>
      <top style="thin">
        <color indexed="64"/>
      </top>
      <bottom/>
      <diagonal/>
    </border>
    <border>
      <left/>
      <right/>
      <top style="dotted">
        <color indexed="64"/>
      </top>
      <bottom style="thin">
        <color indexed="64"/>
      </bottom>
      <diagonal/>
    </border>
    <border>
      <left style="dotted">
        <color indexed="64"/>
      </left>
      <right style="thin">
        <color indexed="64"/>
      </right>
      <top/>
      <bottom style="double">
        <color indexed="64"/>
      </bottom>
      <diagonal/>
    </border>
    <border>
      <left/>
      <right/>
      <top style="double">
        <color indexed="64"/>
      </top>
      <bottom style="dotted">
        <color indexed="64"/>
      </bottom>
      <diagonal/>
    </border>
    <border>
      <left style="dotted">
        <color indexed="64"/>
      </left>
      <right style="thin">
        <color indexed="64"/>
      </right>
      <top style="double">
        <color indexed="64"/>
      </top>
      <bottom style="dotted">
        <color indexed="64"/>
      </bottom>
      <diagonal/>
    </border>
    <border>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bottom style="double">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double">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Down="1">
      <left style="thin">
        <color indexed="64"/>
      </left>
      <right/>
      <top style="thin">
        <color indexed="64"/>
      </top>
      <bottom style="double">
        <color indexed="64"/>
      </bottom>
      <diagonal style="thin">
        <color indexed="64"/>
      </diagonal>
    </border>
    <border diagonalDown="1">
      <left/>
      <right/>
      <top style="thin">
        <color indexed="64"/>
      </top>
      <bottom style="double">
        <color indexed="64"/>
      </bottom>
      <diagonal style="thin">
        <color indexed="64"/>
      </diagonal>
    </border>
    <border diagonalDown="1">
      <left/>
      <right style="thin">
        <color indexed="64"/>
      </right>
      <top style="thin">
        <color indexed="64"/>
      </top>
      <bottom style="double">
        <color indexed="64"/>
      </bottom>
      <diagonal style="thin">
        <color indexed="64"/>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thin">
        <color indexed="64"/>
      </right>
      <top/>
      <bottom style="dotted">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uble">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top style="dotted">
        <color indexed="64"/>
      </top>
      <bottom style="medium">
        <color indexed="64"/>
      </bottom>
      <diagonal/>
    </border>
    <border>
      <left/>
      <right/>
      <top style="medium">
        <color indexed="64"/>
      </top>
      <bottom style="dotted">
        <color indexed="64"/>
      </bottom>
      <diagonal/>
    </border>
    <border>
      <left style="thin">
        <color indexed="64"/>
      </left>
      <right/>
      <top style="medium">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dotted">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dotted">
        <color indexed="64"/>
      </left>
      <right/>
      <top style="hair">
        <color indexed="64"/>
      </top>
      <bottom style="hair">
        <color indexed="64"/>
      </bottom>
      <diagonal/>
    </border>
    <border>
      <left style="thin">
        <color indexed="64"/>
      </left>
      <right/>
      <top style="dotted">
        <color indexed="64"/>
      </top>
      <bottom style="hair">
        <color indexed="64"/>
      </bottom>
      <diagonal/>
    </border>
    <border>
      <left style="dotted">
        <color indexed="64"/>
      </left>
      <right/>
      <top style="dotted">
        <color indexed="64"/>
      </top>
      <bottom style="hair">
        <color indexed="64"/>
      </bottom>
      <diagonal/>
    </border>
    <border>
      <left/>
      <right style="hair">
        <color indexed="64"/>
      </right>
      <top style="thin">
        <color indexed="64"/>
      </top>
      <bottom style="hair">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tted">
        <color indexed="64"/>
      </top>
      <bottom/>
      <diagonal/>
    </border>
    <border diagonalDown="1">
      <left style="thin">
        <color indexed="64"/>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dotted">
        <color indexed="64"/>
      </left>
      <right/>
      <top style="dotted">
        <color indexed="64"/>
      </top>
      <bottom/>
      <diagonal/>
    </border>
    <border>
      <left style="dotted">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hair">
        <color indexed="64"/>
      </right>
      <top style="hair">
        <color indexed="64"/>
      </top>
      <bottom style="thin">
        <color indexed="64"/>
      </bottom>
      <diagonal/>
    </border>
    <border>
      <left/>
      <right style="hair">
        <color indexed="64"/>
      </right>
      <top style="double">
        <color indexed="64"/>
      </top>
      <bottom style="thin">
        <color indexed="64"/>
      </bottom>
      <diagonal/>
    </border>
    <border diagonalDown="1">
      <left/>
      <right/>
      <top style="thin">
        <color indexed="64"/>
      </top>
      <bottom/>
      <diagonal style="thin">
        <color indexed="64"/>
      </diagonal>
    </border>
  </borders>
  <cellStyleXfs count="35">
    <xf numFmtId="0" fontId="0" fillId="0" borderId="0">
      <alignment vertical="center"/>
    </xf>
    <xf numFmtId="9" fontId="14" fillId="0" borderId="0" applyFont="0" applyFill="0" applyBorder="0" applyAlignment="0" applyProtection="0">
      <alignment vertical="center"/>
    </xf>
    <xf numFmtId="9" fontId="4"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0" fontId="37" fillId="0" borderId="0">
      <alignment vertical="center"/>
    </xf>
    <xf numFmtId="0" fontId="39" fillId="0" borderId="0">
      <alignment vertical="center"/>
    </xf>
    <xf numFmtId="0" fontId="40" fillId="0" borderId="0"/>
    <xf numFmtId="0" fontId="37" fillId="0" borderId="0">
      <alignment vertical="center"/>
    </xf>
    <xf numFmtId="0" fontId="9" fillId="0" borderId="0"/>
    <xf numFmtId="0" fontId="34" fillId="0" borderId="0"/>
    <xf numFmtId="0" fontId="9" fillId="0" borderId="0"/>
    <xf numFmtId="0" fontId="9" fillId="0" borderId="0"/>
    <xf numFmtId="38" fontId="9" fillId="0" borderId="0" applyFont="0" applyFill="0" applyBorder="0" applyAlignment="0" applyProtection="0"/>
    <xf numFmtId="0" fontId="3" fillId="0" borderId="0">
      <alignment vertical="center"/>
    </xf>
    <xf numFmtId="0" fontId="3" fillId="0" borderId="0">
      <alignment vertical="center"/>
    </xf>
    <xf numFmtId="0" fontId="39" fillId="0" borderId="0">
      <alignment vertical="center"/>
    </xf>
    <xf numFmtId="38" fontId="4" fillId="0" borderId="0" applyFont="0" applyFill="0" applyBorder="0" applyAlignment="0" applyProtection="0">
      <alignment vertical="center"/>
    </xf>
    <xf numFmtId="0" fontId="3" fillId="0" borderId="0">
      <alignment vertical="center"/>
    </xf>
    <xf numFmtId="0" fontId="3" fillId="0" borderId="0">
      <alignment vertical="center"/>
    </xf>
    <xf numFmtId="38" fontId="37" fillId="0" borderId="0" applyFont="0" applyFill="0" applyBorder="0" applyAlignment="0" applyProtection="0">
      <alignment vertical="center"/>
    </xf>
    <xf numFmtId="0" fontId="1" fillId="0" borderId="0">
      <alignment vertical="center"/>
    </xf>
    <xf numFmtId="0" fontId="78"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37" fillId="0" borderId="0" applyFont="0" applyFill="0" applyBorder="0" applyAlignment="0" applyProtection="0">
      <alignment vertical="center"/>
    </xf>
    <xf numFmtId="0" fontId="1" fillId="0" borderId="0">
      <alignment vertical="center"/>
    </xf>
    <xf numFmtId="38" fontId="4"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709">
    <xf numFmtId="0" fontId="0" fillId="0" borderId="0" xfId="0">
      <alignment vertical="center"/>
    </xf>
    <xf numFmtId="0" fontId="8" fillId="0" borderId="0" xfId="0" applyFont="1">
      <alignment vertical="center"/>
    </xf>
    <xf numFmtId="0" fontId="0" fillId="0" borderId="0" xfId="0" applyAlignment="1"/>
    <xf numFmtId="0" fontId="9" fillId="0" borderId="0" xfId="11" applyAlignment="1">
      <alignment vertical="center"/>
    </xf>
    <xf numFmtId="0" fontId="6" fillId="0" borderId="0" xfId="0" applyFont="1">
      <alignment vertical="center"/>
    </xf>
    <xf numFmtId="0" fontId="19" fillId="0" borderId="0" xfId="0" applyFont="1">
      <alignment vertical="center"/>
    </xf>
    <xf numFmtId="0" fontId="22" fillId="0" borderId="0" xfId="0" applyFont="1">
      <alignment vertical="center"/>
    </xf>
    <xf numFmtId="0" fontId="19" fillId="0" borderId="0" xfId="0" applyFont="1" applyAlignment="1"/>
    <xf numFmtId="0" fontId="25" fillId="0" borderId="0" xfId="0" applyFont="1">
      <alignment vertical="center"/>
    </xf>
    <xf numFmtId="0" fontId="21" fillId="0" borderId="0" xfId="0" applyFont="1">
      <alignment vertical="center"/>
    </xf>
    <xf numFmtId="0" fontId="23" fillId="0" borderId="0" xfId="0" applyFont="1">
      <alignment vertical="center"/>
    </xf>
    <xf numFmtId="0" fontId="41" fillId="0" borderId="0" xfId="0" applyFont="1">
      <alignment vertical="center"/>
    </xf>
    <xf numFmtId="0" fontId="13" fillId="0" borderId="0" xfId="0" applyFont="1">
      <alignment vertical="center"/>
    </xf>
    <xf numFmtId="0" fontId="42" fillId="0" borderId="0" xfId="0" applyFont="1">
      <alignment vertical="center"/>
    </xf>
    <xf numFmtId="0" fontId="26" fillId="0" borderId="0" xfId="0" applyFont="1">
      <alignment vertical="center"/>
    </xf>
    <xf numFmtId="0" fontId="4" fillId="0" borderId="0" xfId="0" applyFont="1">
      <alignment vertical="center"/>
    </xf>
    <xf numFmtId="0" fontId="29" fillId="2" borderId="5" xfId="0" applyFont="1" applyFill="1" applyBorder="1">
      <alignment vertical="center"/>
    </xf>
    <xf numFmtId="0" fontId="29" fillId="2" borderId="6" xfId="0" applyFont="1" applyFill="1" applyBorder="1">
      <alignment vertical="center"/>
    </xf>
    <xf numFmtId="0" fontId="4" fillId="2" borderId="6" xfId="0" applyFont="1" applyFill="1" applyBorder="1">
      <alignment vertical="center"/>
    </xf>
    <xf numFmtId="0" fontId="4" fillId="0" borderId="7" xfId="0" applyFont="1" applyBorder="1">
      <alignment vertical="center"/>
    </xf>
    <xf numFmtId="0" fontId="4" fillId="0" borderId="0" xfId="0" applyFont="1" applyAlignment="1">
      <alignment horizontal="center" shrinkToFit="1"/>
    </xf>
    <xf numFmtId="0" fontId="31" fillId="0" borderId="0" xfId="0" applyFont="1" applyAlignment="1">
      <alignment horizontal="left" vertical="center"/>
    </xf>
    <xf numFmtId="0" fontId="11" fillId="2" borderId="5" xfId="0" applyFont="1" applyFill="1" applyBorder="1">
      <alignment vertical="center"/>
    </xf>
    <xf numFmtId="0" fontId="11" fillId="2" borderId="6" xfId="0" applyFont="1" applyFill="1" applyBorder="1">
      <alignment vertical="center"/>
    </xf>
    <xf numFmtId="0" fontId="11" fillId="4" borderId="6" xfId="0" applyFont="1" applyFill="1" applyBorder="1">
      <alignment vertical="center"/>
    </xf>
    <xf numFmtId="0" fontId="6" fillId="0" borderId="0" xfId="0" applyFont="1" applyAlignment="1">
      <alignment horizontal="center" vertical="center"/>
    </xf>
    <xf numFmtId="0" fontId="7" fillId="0" borderId="0" xfId="0" applyFont="1">
      <alignment vertical="center"/>
    </xf>
    <xf numFmtId="0" fontId="10" fillId="0" borderId="0" xfId="0" applyFont="1" applyAlignment="1">
      <alignment horizontal="left" vertical="center"/>
    </xf>
    <xf numFmtId="0" fontId="28" fillId="0" borderId="0" xfId="0" applyFont="1" applyAlignment="1">
      <alignment horizontal="left" vertical="center"/>
    </xf>
    <xf numFmtId="0" fontId="9" fillId="0" borderId="0" xfId="0" applyFont="1" applyAlignment="1">
      <alignment horizontal="left" vertical="center"/>
    </xf>
    <xf numFmtId="0" fontId="7" fillId="0" borderId="0" xfId="0" applyFont="1" applyAlignment="1">
      <alignment horizontal="left" vertical="center"/>
    </xf>
    <xf numFmtId="0" fontId="20" fillId="0" borderId="0" xfId="0" applyFont="1" applyAlignment="1">
      <alignment horizontal="left" vertical="center"/>
    </xf>
    <xf numFmtId="176" fontId="9" fillId="0" borderId="0" xfId="0" applyNumberFormat="1" applyFont="1" applyAlignment="1">
      <alignment horizontal="right" vertical="center"/>
    </xf>
    <xf numFmtId="178" fontId="9" fillId="0" borderId="0" xfId="0" applyNumberFormat="1" applyFont="1" applyAlignment="1">
      <alignment horizontal="right" vertical="center"/>
    </xf>
    <xf numFmtId="176" fontId="9" fillId="0" borderId="0" xfId="0" applyNumberFormat="1" applyFont="1" applyAlignment="1">
      <alignment horizontal="right"/>
    </xf>
    <xf numFmtId="178" fontId="9" fillId="0" borderId="0" xfId="0" applyNumberFormat="1" applyFont="1" applyAlignment="1">
      <alignment horizontal="right"/>
    </xf>
    <xf numFmtId="179" fontId="9" fillId="0" borderId="0" xfId="0" applyNumberFormat="1" applyFont="1" applyAlignment="1">
      <alignment horizontal="right" vertical="center"/>
    </xf>
    <xf numFmtId="0" fontId="9" fillId="0" borderId="0" xfId="0" applyFont="1" applyAlignment="1">
      <alignment horizontal="center" vertical="center" shrinkToFit="1"/>
    </xf>
    <xf numFmtId="0" fontId="9" fillId="0" borderId="0" xfId="0" applyFont="1">
      <alignment vertical="center"/>
    </xf>
    <xf numFmtId="0" fontId="20" fillId="0" borderId="0" xfId="0" applyFont="1" applyAlignment="1">
      <alignment horizontal="center" vertical="center"/>
    </xf>
    <xf numFmtId="0" fontId="7" fillId="0" borderId="0" xfId="0" applyFont="1" applyAlignment="1">
      <alignment horizontal="left"/>
    </xf>
    <xf numFmtId="0" fontId="10" fillId="0" borderId="0" xfId="0" applyFont="1" applyAlignment="1">
      <alignment horizontal="left" vertical="top"/>
    </xf>
    <xf numFmtId="0" fontId="28" fillId="0" borderId="0" xfId="0" applyFont="1" applyAlignment="1">
      <alignment horizontal="center"/>
    </xf>
    <xf numFmtId="0" fontId="4" fillId="0" borderId="0" xfId="0" applyFont="1" applyAlignment="1">
      <alignment horizontal="right" vertical="center"/>
    </xf>
    <xf numFmtId="0" fontId="8" fillId="0" borderId="0" xfId="0" applyFont="1" applyAlignment="1">
      <alignment vertical="top"/>
    </xf>
    <xf numFmtId="0" fontId="31" fillId="0" borderId="0" xfId="0" applyFont="1">
      <alignment vertical="center"/>
    </xf>
    <xf numFmtId="0" fontId="43" fillId="0" borderId="0" xfId="11" applyFont="1" applyAlignment="1">
      <alignment vertical="center" wrapText="1"/>
    </xf>
    <xf numFmtId="0" fontId="44" fillId="0" borderId="0" xfId="11" applyFont="1" applyAlignment="1">
      <alignment vertical="center"/>
    </xf>
    <xf numFmtId="0" fontId="45" fillId="0" borderId="0" xfId="11" applyFont="1" applyAlignment="1">
      <alignment vertical="center" wrapText="1"/>
    </xf>
    <xf numFmtId="0" fontId="4" fillId="0" borderId="3" xfId="0" applyFont="1" applyBorder="1" applyAlignment="1">
      <alignment horizontal="right" vertical="center"/>
    </xf>
    <xf numFmtId="0" fontId="46" fillId="0" borderId="0" xfId="0" applyFont="1">
      <alignment vertical="center"/>
    </xf>
    <xf numFmtId="0" fontId="17" fillId="0" borderId="0" xfId="0" applyFont="1">
      <alignment vertical="center"/>
    </xf>
    <xf numFmtId="0" fontId="9" fillId="0" borderId="0" xfId="0" applyFont="1" applyAlignment="1">
      <alignment horizontal="right" vertical="center"/>
    </xf>
    <xf numFmtId="0" fontId="20" fillId="0" borderId="0" xfId="0" applyFont="1" applyAlignment="1">
      <alignment horizontal="right" vertical="center"/>
    </xf>
    <xf numFmtId="0" fontId="32" fillId="0" borderId="0" xfId="0" applyFont="1" applyAlignment="1">
      <alignment horizontal="right" vertical="center" shrinkToFit="1"/>
    </xf>
    <xf numFmtId="0" fontId="28" fillId="0" borderId="0" xfId="0" applyFont="1" applyAlignment="1">
      <alignment horizontal="right" vertical="center"/>
    </xf>
    <xf numFmtId="0" fontId="4" fillId="0" borderId="0" xfId="0" applyFont="1" applyAlignment="1">
      <alignment vertical="top"/>
    </xf>
    <xf numFmtId="0" fontId="25" fillId="0" borderId="0" xfId="0" applyFont="1" applyAlignment="1">
      <alignment vertical="top"/>
    </xf>
    <xf numFmtId="0" fontId="45" fillId="0" borderId="0" xfId="11" applyFont="1" applyAlignment="1">
      <alignment horizontal="center" vertical="center" wrapText="1"/>
    </xf>
    <xf numFmtId="0" fontId="31" fillId="6" borderId="0" xfId="0" applyFont="1" applyFill="1" applyAlignment="1">
      <alignment horizontal="left" vertical="center"/>
    </xf>
    <xf numFmtId="0" fontId="31" fillId="6" borderId="0" xfId="0" applyFont="1" applyFill="1" applyAlignment="1">
      <alignment horizontal="right" vertical="center"/>
    </xf>
    <xf numFmtId="0" fontId="6" fillId="3" borderId="25" xfId="0" applyFont="1" applyFill="1" applyBorder="1" applyAlignment="1">
      <alignment horizontal="center" vertical="center" wrapText="1"/>
    </xf>
    <xf numFmtId="0" fontId="31" fillId="6" borderId="0" xfId="0" applyFont="1" applyFill="1">
      <alignment vertical="center"/>
    </xf>
    <xf numFmtId="0" fontId="0" fillId="0" borderId="3" xfId="0" applyBorder="1">
      <alignment vertical="center"/>
    </xf>
    <xf numFmtId="0" fontId="0" fillId="0" borderId="2" xfId="0" applyBorder="1">
      <alignment vertical="center"/>
    </xf>
    <xf numFmtId="0" fontId="0" fillId="0" borderId="7" xfId="0" applyBorder="1">
      <alignment vertical="center"/>
    </xf>
    <xf numFmtId="0" fontId="11" fillId="0" borderId="7" xfId="0" applyFont="1" applyBorder="1">
      <alignment vertical="center"/>
    </xf>
    <xf numFmtId="0" fontId="4" fillId="0" borderId="7" xfId="0" applyFont="1" applyBorder="1" applyAlignment="1">
      <alignment vertical="top"/>
    </xf>
    <xf numFmtId="0" fontId="6" fillId="0" borderId="7" xfId="0" applyFont="1" applyBorder="1">
      <alignment vertical="center"/>
    </xf>
    <xf numFmtId="0" fontId="42" fillId="0" borderId="7" xfId="0" applyFont="1" applyBorder="1">
      <alignment vertical="center"/>
    </xf>
    <xf numFmtId="0" fontId="46" fillId="0" borderId="7" xfId="0" applyFont="1" applyBorder="1">
      <alignment vertical="center"/>
    </xf>
    <xf numFmtId="0" fontId="29" fillId="0" borderId="7" xfId="0" applyFont="1" applyBorder="1">
      <alignment vertical="center"/>
    </xf>
    <xf numFmtId="0" fontId="8" fillId="0" borderId="7" xfId="0" applyFont="1" applyBorder="1">
      <alignment vertical="center"/>
    </xf>
    <xf numFmtId="0" fontId="8" fillId="0" borderId="9" xfId="0" applyFont="1" applyBorder="1">
      <alignment vertical="center"/>
    </xf>
    <xf numFmtId="0" fontId="4" fillId="7" borderId="6" xfId="0" applyFont="1" applyFill="1" applyBorder="1">
      <alignment vertical="center"/>
    </xf>
    <xf numFmtId="0" fontId="4" fillId="7" borderId="23" xfId="0" applyFont="1" applyFill="1" applyBorder="1">
      <alignment vertical="center"/>
    </xf>
    <xf numFmtId="0" fontId="0" fillId="0" borderId="10" xfId="0" applyBorder="1">
      <alignment vertical="center"/>
    </xf>
    <xf numFmtId="0" fontId="6" fillId="0" borderId="0" xfId="0" applyFont="1" applyAlignment="1">
      <alignment vertical="top"/>
    </xf>
    <xf numFmtId="0" fontId="6" fillId="0" borderId="7" xfId="0" applyFont="1" applyBorder="1" applyAlignment="1">
      <alignment vertical="top"/>
    </xf>
    <xf numFmtId="0" fontId="8" fillId="0" borderId="3" xfId="0" applyFont="1" applyBorder="1" applyAlignment="1">
      <alignment vertical="top"/>
    </xf>
    <xf numFmtId="0" fontId="46" fillId="0" borderId="1" xfId="0" applyFont="1" applyBorder="1" applyAlignment="1">
      <alignment horizontal="left" vertical="center"/>
    </xf>
    <xf numFmtId="0" fontId="45" fillId="0" borderId="11" xfId="11" applyFont="1" applyBorder="1" applyAlignment="1">
      <alignment horizontal="left" vertical="center"/>
    </xf>
    <xf numFmtId="0" fontId="45" fillId="0" borderId="3" xfId="11" applyFont="1" applyBorder="1" applyAlignment="1">
      <alignment horizontal="center" vertical="center" shrinkToFit="1"/>
    </xf>
    <xf numFmtId="0" fontId="45" fillId="0" borderId="2" xfId="11" applyFont="1" applyBorder="1" applyAlignment="1">
      <alignment horizontal="center" vertical="center" shrinkToFit="1"/>
    </xf>
    <xf numFmtId="0" fontId="45" fillId="0" borderId="4" xfId="11" applyFont="1" applyBorder="1" applyAlignment="1">
      <alignment horizontal="center" vertical="center" shrinkToFit="1"/>
    </xf>
    <xf numFmtId="0" fontId="45" fillId="0" borderId="9" xfId="11" applyFont="1" applyBorder="1" applyAlignment="1">
      <alignment horizontal="center" vertical="center" shrinkToFit="1"/>
    </xf>
    <xf numFmtId="0" fontId="6" fillId="3" borderId="25" xfId="0" applyFont="1" applyFill="1" applyBorder="1" applyAlignment="1">
      <alignment horizontal="center" vertical="center"/>
    </xf>
    <xf numFmtId="183" fontId="45" fillId="0" borderId="38" xfId="10" applyNumberFormat="1" applyFont="1" applyBorder="1" applyAlignment="1" applyProtection="1">
      <alignment vertical="center"/>
      <protection locked="0"/>
    </xf>
    <xf numFmtId="183" fontId="45" fillId="0" borderId="38" xfId="10" applyNumberFormat="1" applyFont="1" applyBorder="1" applyAlignment="1">
      <alignment vertical="center"/>
    </xf>
    <xf numFmtId="0" fontId="10" fillId="0" borderId="0" xfId="0" applyFont="1" applyAlignment="1">
      <alignment horizontal="right" vertical="center"/>
    </xf>
    <xf numFmtId="0" fontId="6" fillId="5" borderId="58" xfId="0" applyFont="1" applyFill="1" applyBorder="1" applyAlignment="1">
      <alignment horizontal="center" vertical="center"/>
    </xf>
    <xf numFmtId="0" fontId="44" fillId="0" borderId="0" xfId="6" applyFont="1">
      <alignment vertical="center"/>
    </xf>
    <xf numFmtId="0" fontId="0" fillId="0" borderId="9" xfId="0" applyBorder="1">
      <alignment vertical="center"/>
    </xf>
    <xf numFmtId="0" fontId="8" fillId="0" borderId="60" xfId="0" applyFont="1" applyBorder="1" applyAlignment="1">
      <alignment vertical="center" shrinkToFit="1"/>
    </xf>
    <xf numFmtId="0" fontId="8" fillId="0" borderId="34" xfId="0" applyFont="1" applyBorder="1" applyAlignment="1">
      <alignment horizontal="center" vertical="center" shrinkToFit="1"/>
    </xf>
    <xf numFmtId="0" fontId="8" fillId="0" borderId="8" xfId="0" applyFont="1" applyBorder="1" applyAlignment="1">
      <alignment horizontal="left" vertical="center" shrinkToFit="1"/>
    </xf>
    <xf numFmtId="178" fontId="8" fillId="5" borderId="61" xfId="0" applyNumberFormat="1" applyFont="1" applyFill="1" applyBorder="1" applyAlignment="1">
      <alignment horizontal="right" vertical="center"/>
    </xf>
    <xf numFmtId="176" fontId="8" fillId="5" borderId="62" xfId="0" applyNumberFormat="1" applyFont="1" applyFill="1" applyBorder="1" applyAlignment="1">
      <alignment horizontal="right" vertical="center"/>
    </xf>
    <xf numFmtId="178" fontId="8" fillId="5" borderId="63" xfId="0" applyNumberFormat="1" applyFont="1" applyFill="1" applyBorder="1" applyAlignment="1">
      <alignment horizontal="right" vertical="center"/>
    </xf>
    <xf numFmtId="177" fontId="8" fillId="5" borderId="62" xfId="0" applyNumberFormat="1" applyFont="1" applyFill="1" applyBorder="1" applyAlignment="1">
      <alignment horizontal="right" vertical="center"/>
    </xf>
    <xf numFmtId="181" fontId="8" fillId="5" borderId="62" xfId="0" applyNumberFormat="1" applyFont="1" applyFill="1" applyBorder="1" applyAlignment="1">
      <alignment horizontal="right" vertical="center"/>
    </xf>
    <xf numFmtId="178" fontId="8" fillId="5" borderId="9" xfId="0" applyNumberFormat="1" applyFont="1" applyFill="1" applyBorder="1" applyAlignment="1">
      <alignment horizontal="right" vertical="center"/>
    </xf>
    <xf numFmtId="178" fontId="8" fillId="5" borderId="65" xfId="0" applyNumberFormat="1" applyFont="1" applyFill="1" applyBorder="1" applyAlignment="1">
      <alignment horizontal="right" vertical="center"/>
    </xf>
    <xf numFmtId="181" fontId="8" fillId="5" borderId="64" xfId="0" applyNumberFormat="1" applyFont="1" applyFill="1" applyBorder="1" applyAlignment="1">
      <alignment horizontal="right" vertical="center"/>
    </xf>
    <xf numFmtId="178" fontId="8" fillId="5" borderId="67" xfId="0" applyNumberFormat="1" applyFont="1" applyFill="1" applyBorder="1" applyAlignment="1">
      <alignment horizontal="right" vertical="center"/>
    </xf>
    <xf numFmtId="178" fontId="8" fillId="5" borderId="23" xfId="0" applyNumberFormat="1" applyFont="1" applyFill="1" applyBorder="1" applyAlignment="1">
      <alignment horizontal="right" vertical="center"/>
    </xf>
    <xf numFmtId="178" fontId="8" fillId="5" borderId="45" xfId="0" applyNumberFormat="1" applyFont="1" applyFill="1" applyBorder="1" applyAlignment="1">
      <alignment horizontal="right" vertical="center"/>
    </xf>
    <xf numFmtId="181" fontId="8" fillId="5" borderId="68" xfId="0" applyNumberFormat="1" applyFont="1" applyFill="1" applyBorder="1" applyAlignment="1">
      <alignment horizontal="right" vertical="center"/>
    </xf>
    <xf numFmtId="176" fontId="8" fillId="5" borderId="69" xfId="0" applyNumberFormat="1" applyFont="1" applyFill="1" applyBorder="1" applyAlignment="1">
      <alignment horizontal="right" vertical="center"/>
    </xf>
    <xf numFmtId="178" fontId="8" fillId="5" borderId="29" xfId="0" applyNumberFormat="1" applyFont="1" applyFill="1" applyBorder="1" applyAlignment="1">
      <alignment horizontal="right" vertical="center"/>
    </xf>
    <xf numFmtId="177" fontId="8" fillId="5" borderId="69" xfId="0" applyNumberFormat="1" applyFont="1" applyFill="1" applyBorder="1" applyAlignment="1">
      <alignment horizontal="right" vertical="center"/>
    </xf>
    <xf numFmtId="178" fontId="8" fillId="5" borderId="70" xfId="0" applyNumberFormat="1" applyFont="1" applyFill="1" applyBorder="1" applyAlignment="1">
      <alignment horizontal="right" vertical="center"/>
    </xf>
    <xf numFmtId="176" fontId="8" fillId="5" borderId="71" xfId="0" applyNumberFormat="1" applyFont="1" applyFill="1" applyBorder="1" applyAlignment="1">
      <alignment horizontal="right" vertical="center"/>
    </xf>
    <xf numFmtId="178" fontId="8" fillId="5" borderId="72" xfId="0" applyNumberFormat="1" applyFont="1" applyFill="1" applyBorder="1" applyAlignment="1">
      <alignment horizontal="right" vertical="center"/>
    </xf>
    <xf numFmtId="178" fontId="8" fillId="5" borderId="73" xfId="0" applyNumberFormat="1" applyFont="1" applyFill="1" applyBorder="1" applyAlignment="1">
      <alignment horizontal="right" vertical="center"/>
    </xf>
    <xf numFmtId="176" fontId="8" fillId="5" borderId="74" xfId="0" applyNumberFormat="1" applyFont="1" applyFill="1" applyBorder="1" applyAlignment="1">
      <alignment horizontal="right" vertical="center"/>
    </xf>
    <xf numFmtId="178" fontId="8" fillId="5" borderId="75" xfId="0" applyNumberFormat="1" applyFont="1" applyFill="1" applyBorder="1" applyAlignment="1">
      <alignment horizontal="right" vertical="center"/>
    </xf>
    <xf numFmtId="177" fontId="8" fillId="5" borderId="74" xfId="0" applyNumberFormat="1" applyFont="1" applyFill="1" applyBorder="1" applyAlignment="1">
      <alignment horizontal="right" vertical="center"/>
    </xf>
    <xf numFmtId="180" fontId="8" fillId="5" borderId="66" xfId="0" applyNumberFormat="1" applyFont="1" applyFill="1" applyBorder="1" applyAlignment="1">
      <alignment horizontal="right" vertical="center"/>
    </xf>
    <xf numFmtId="181" fontId="8" fillId="5" borderId="66" xfId="0" applyNumberFormat="1" applyFont="1" applyFill="1" applyBorder="1" applyAlignment="1">
      <alignment horizontal="right" vertical="center"/>
    </xf>
    <xf numFmtId="179" fontId="8" fillId="5" borderId="63" xfId="0" applyNumberFormat="1" applyFont="1" applyFill="1" applyBorder="1" applyAlignment="1">
      <alignment horizontal="right" vertical="center"/>
    </xf>
    <xf numFmtId="179" fontId="8" fillId="5" borderId="9" xfId="0" applyNumberFormat="1" applyFont="1" applyFill="1" applyBorder="1" applyAlignment="1">
      <alignment horizontal="right" vertical="center"/>
    </xf>
    <xf numFmtId="181" fontId="8" fillId="5" borderId="76" xfId="0" applyNumberFormat="1" applyFont="1" applyFill="1" applyBorder="1" applyAlignment="1">
      <alignment horizontal="right" vertical="center"/>
    </xf>
    <xf numFmtId="0" fontId="8" fillId="3" borderId="25" xfId="0" applyFont="1" applyFill="1" applyBorder="1">
      <alignment vertical="center"/>
    </xf>
    <xf numFmtId="183" fontId="6" fillId="5" borderId="33" xfId="0" applyNumberFormat="1" applyFont="1" applyFill="1" applyBorder="1" applyAlignment="1">
      <alignment horizontal="right" vertical="center"/>
    </xf>
    <xf numFmtId="183" fontId="6" fillId="5" borderId="77" xfId="0" applyNumberFormat="1" applyFont="1" applyFill="1" applyBorder="1" applyAlignment="1">
      <alignment horizontal="right" vertical="center"/>
    </xf>
    <xf numFmtId="0" fontId="6" fillId="5" borderId="78" xfId="0" applyFont="1" applyFill="1" applyBorder="1" applyAlignment="1">
      <alignment horizontal="center" vertical="center"/>
    </xf>
    <xf numFmtId="0" fontId="6" fillId="5" borderId="58" xfId="0" applyFont="1" applyFill="1" applyBorder="1" applyAlignment="1">
      <alignment horizontal="center" vertical="center" shrinkToFit="1"/>
    </xf>
    <xf numFmtId="0" fontId="6" fillId="5" borderId="46" xfId="0" applyFont="1" applyFill="1" applyBorder="1" applyAlignment="1">
      <alignment horizontal="center" vertical="center"/>
    </xf>
    <xf numFmtId="0" fontId="46" fillId="0" borderId="1" xfId="0" applyFont="1" applyBorder="1">
      <alignment vertical="center"/>
    </xf>
    <xf numFmtId="183" fontId="6" fillId="5" borderId="39" xfId="0" applyNumberFormat="1" applyFont="1" applyFill="1" applyBorder="1" applyAlignment="1">
      <alignment horizontal="right" vertical="center"/>
    </xf>
    <xf numFmtId="183" fontId="6" fillId="5" borderId="85" xfId="0" applyNumberFormat="1" applyFont="1" applyFill="1" applyBorder="1" applyAlignment="1">
      <alignment horizontal="right" vertical="center"/>
    </xf>
    <xf numFmtId="183" fontId="6" fillId="5" borderId="88" xfId="0" applyNumberFormat="1" applyFont="1" applyFill="1" applyBorder="1" applyAlignment="1">
      <alignment horizontal="right" vertical="center"/>
    </xf>
    <xf numFmtId="183" fontId="6" fillId="5" borderId="34" xfId="0" applyNumberFormat="1" applyFont="1" applyFill="1" applyBorder="1" applyAlignment="1">
      <alignment horizontal="right" vertical="center"/>
    </xf>
    <xf numFmtId="183" fontId="6" fillId="5" borderId="89" xfId="0" applyNumberFormat="1" applyFont="1" applyFill="1" applyBorder="1" applyAlignment="1">
      <alignment horizontal="right" vertical="center"/>
    </xf>
    <xf numFmtId="178" fontId="8" fillId="5" borderId="23" xfId="2" applyNumberFormat="1" applyFont="1" applyFill="1" applyBorder="1" applyAlignment="1">
      <alignment horizontal="right" vertical="center"/>
    </xf>
    <xf numFmtId="183" fontId="8" fillId="5" borderId="68" xfId="0" applyNumberFormat="1" applyFont="1" applyFill="1" applyBorder="1" applyAlignment="1">
      <alignment horizontal="right" vertical="center"/>
    </xf>
    <xf numFmtId="183" fontId="8" fillId="5" borderId="76" xfId="0" applyNumberFormat="1" applyFont="1" applyFill="1" applyBorder="1" applyAlignment="1">
      <alignment horizontal="right" vertical="center"/>
    </xf>
    <xf numFmtId="183" fontId="8" fillId="5" borderId="91" xfId="0" applyNumberFormat="1" applyFont="1" applyFill="1" applyBorder="1" applyAlignment="1">
      <alignment horizontal="right" vertical="center"/>
    </xf>
    <xf numFmtId="178" fontId="8" fillId="5" borderId="48" xfId="0" applyNumberFormat="1" applyFont="1" applyFill="1" applyBorder="1" applyAlignment="1">
      <alignment horizontal="right" vertical="center"/>
    </xf>
    <xf numFmtId="178" fontId="8" fillId="5" borderId="9" xfId="2" applyNumberFormat="1" applyFont="1" applyFill="1" applyBorder="1" applyAlignment="1">
      <alignment horizontal="right" vertical="center"/>
    </xf>
    <xf numFmtId="176" fontId="8" fillId="0" borderId="65" xfId="0" applyNumberFormat="1" applyFont="1" applyBorder="1">
      <alignment vertical="center"/>
    </xf>
    <xf numFmtId="176" fontId="8" fillId="0" borderId="67" xfId="0" applyNumberFormat="1" applyFont="1" applyBorder="1">
      <alignment vertical="center"/>
    </xf>
    <xf numFmtId="0" fontId="36" fillId="7" borderId="94" xfId="0" applyFont="1" applyFill="1" applyBorder="1" applyAlignment="1">
      <alignment horizontal="center" vertical="center"/>
    </xf>
    <xf numFmtId="0" fontId="36" fillId="7" borderId="95" xfId="0" applyFont="1" applyFill="1" applyBorder="1" applyAlignment="1">
      <alignment horizontal="center" vertical="center"/>
    </xf>
    <xf numFmtId="0" fontId="36" fillId="2" borderId="96" xfId="0" applyFont="1" applyFill="1" applyBorder="1" applyAlignment="1">
      <alignment horizontal="center" vertical="center" shrinkToFit="1"/>
    </xf>
    <xf numFmtId="0" fontId="19" fillId="0" borderId="61" xfId="0" applyFont="1" applyBorder="1">
      <alignment vertical="center"/>
    </xf>
    <xf numFmtId="0" fontId="19" fillId="0" borderId="63" xfId="0" applyFont="1" applyBorder="1">
      <alignment vertical="center"/>
    </xf>
    <xf numFmtId="0" fontId="19" fillId="0" borderId="23" xfId="0" applyFont="1" applyBorder="1">
      <alignment vertical="center"/>
    </xf>
    <xf numFmtId="0" fontId="19" fillId="0" borderId="7" xfId="0" applyFont="1" applyBorder="1">
      <alignment vertical="center"/>
    </xf>
    <xf numFmtId="0" fontId="19" fillId="0" borderId="75" xfId="0" applyFont="1" applyBorder="1">
      <alignment vertical="center"/>
    </xf>
    <xf numFmtId="0" fontId="19" fillId="0" borderId="67" xfId="0" applyFont="1" applyBorder="1">
      <alignment vertical="center"/>
    </xf>
    <xf numFmtId="0" fontId="4" fillId="0" borderId="61" xfId="0" applyFont="1" applyBorder="1" applyAlignment="1">
      <alignment horizontal="right" vertical="center"/>
    </xf>
    <xf numFmtId="0" fontId="4" fillId="0" borderId="9" xfId="0" applyFont="1" applyBorder="1" applyAlignment="1">
      <alignment horizontal="right" vertical="center"/>
    </xf>
    <xf numFmtId="0" fontId="46" fillId="2" borderId="33" xfId="0" applyFont="1" applyFill="1" applyBorder="1">
      <alignment vertical="center"/>
    </xf>
    <xf numFmtId="0" fontId="46" fillId="2" borderId="38" xfId="0" applyFont="1" applyFill="1" applyBorder="1">
      <alignment vertical="center"/>
    </xf>
    <xf numFmtId="0" fontId="8" fillId="2" borderId="8" xfId="0" applyFont="1" applyFill="1" applyBorder="1" applyAlignment="1">
      <alignment horizontal="center" vertical="center" shrinkToFit="1"/>
    </xf>
    <xf numFmtId="178" fontId="8" fillId="5" borderId="70" xfId="2" applyNumberFormat="1" applyFont="1" applyFill="1" applyBorder="1" applyAlignment="1">
      <alignment horizontal="right" vertical="center"/>
    </xf>
    <xf numFmtId="178" fontId="8" fillId="5" borderId="6" xfId="2" applyNumberFormat="1" applyFont="1" applyFill="1" applyBorder="1" applyAlignment="1">
      <alignment horizontal="right" vertical="center"/>
    </xf>
    <xf numFmtId="178" fontId="8" fillId="5" borderId="97" xfId="2" applyNumberFormat="1" applyFont="1" applyFill="1" applyBorder="1" applyAlignment="1">
      <alignment horizontal="right" vertical="center"/>
    </xf>
    <xf numFmtId="178" fontId="8" fillId="5" borderId="4" xfId="2" applyNumberFormat="1" applyFont="1" applyFill="1" applyBorder="1" applyAlignment="1">
      <alignment horizontal="right" vertical="center"/>
    </xf>
    <xf numFmtId="0" fontId="8" fillId="7" borderId="76" xfId="0" applyFont="1" applyFill="1" applyBorder="1" applyAlignment="1">
      <alignment horizontal="center" vertical="center"/>
    </xf>
    <xf numFmtId="0" fontId="0" fillId="0" borderId="23" xfId="0" applyBorder="1">
      <alignment vertical="center"/>
    </xf>
    <xf numFmtId="0" fontId="19" fillId="0" borderId="9" xfId="0" applyFont="1" applyBorder="1">
      <alignment vertical="center"/>
    </xf>
    <xf numFmtId="179" fontId="8" fillId="5" borderId="101" xfId="0" applyNumberFormat="1" applyFont="1" applyFill="1" applyBorder="1" applyAlignment="1">
      <alignment horizontal="right" vertical="center"/>
    </xf>
    <xf numFmtId="178" fontId="8" fillId="5" borderId="97" xfId="0" applyNumberFormat="1" applyFont="1" applyFill="1" applyBorder="1" applyAlignment="1">
      <alignment horizontal="right" vertical="center"/>
    </xf>
    <xf numFmtId="181" fontId="8" fillId="5" borderId="91" xfId="0" applyNumberFormat="1" applyFont="1" applyFill="1" applyBorder="1" applyAlignment="1">
      <alignment horizontal="right" vertical="center"/>
    </xf>
    <xf numFmtId="178" fontId="8" fillId="5" borderId="101" xfId="0" applyNumberFormat="1" applyFont="1" applyFill="1" applyBorder="1" applyAlignment="1">
      <alignment horizontal="right" vertical="center"/>
    </xf>
    <xf numFmtId="178" fontId="8" fillId="5" borderId="2" xfId="0" applyNumberFormat="1" applyFont="1" applyFill="1" applyBorder="1" applyAlignment="1">
      <alignment horizontal="right" vertical="center"/>
    </xf>
    <xf numFmtId="178" fontId="8" fillId="5" borderId="3" xfId="0" applyNumberFormat="1" applyFont="1" applyFill="1" applyBorder="1" applyAlignment="1">
      <alignment horizontal="right" vertical="center"/>
    </xf>
    <xf numFmtId="181" fontId="8" fillId="5" borderId="78" xfId="0" applyNumberFormat="1" applyFont="1" applyFill="1" applyBorder="1" applyAlignment="1">
      <alignment horizontal="right" vertical="center"/>
    </xf>
    <xf numFmtId="178" fontId="8" fillId="5" borderId="104" xfId="0" applyNumberFormat="1" applyFont="1" applyFill="1" applyBorder="1" applyAlignment="1">
      <alignment horizontal="right" vertical="center"/>
    </xf>
    <xf numFmtId="178" fontId="8" fillId="5" borderId="6" xfId="0" applyNumberFormat="1" applyFont="1" applyFill="1" applyBorder="1" applyAlignment="1">
      <alignment horizontal="right" vertical="center"/>
    </xf>
    <xf numFmtId="178" fontId="8" fillId="5" borderId="37" xfId="0" applyNumberFormat="1" applyFont="1" applyFill="1" applyBorder="1" applyAlignment="1">
      <alignment horizontal="right" vertical="center"/>
    </xf>
    <xf numFmtId="178" fontId="8" fillId="5" borderId="28" xfId="0" applyNumberFormat="1" applyFont="1" applyFill="1" applyBorder="1" applyAlignment="1">
      <alignment horizontal="right" vertical="center"/>
    </xf>
    <xf numFmtId="184" fontId="8" fillId="5" borderId="71" xfId="0" applyNumberFormat="1" applyFont="1" applyFill="1" applyBorder="1" applyAlignment="1">
      <alignment horizontal="right" vertical="center"/>
    </xf>
    <xf numFmtId="178" fontId="8" fillId="5" borderId="108" xfId="0" applyNumberFormat="1" applyFont="1" applyFill="1" applyBorder="1" applyAlignment="1">
      <alignment horizontal="right" vertical="center"/>
    </xf>
    <xf numFmtId="184" fontId="8" fillId="5" borderId="74" xfId="0" applyNumberFormat="1" applyFont="1" applyFill="1" applyBorder="1" applyAlignment="1">
      <alignment horizontal="right" vertical="center"/>
    </xf>
    <xf numFmtId="184" fontId="8" fillId="8" borderId="66" xfId="0" applyNumberFormat="1" applyFont="1" applyFill="1" applyBorder="1" applyAlignment="1">
      <alignment horizontal="right" vertical="center"/>
    </xf>
    <xf numFmtId="178" fontId="8" fillId="5" borderId="26" xfId="0" applyNumberFormat="1" applyFont="1" applyFill="1" applyBorder="1" applyAlignment="1">
      <alignment horizontal="right" vertical="center"/>
    </xf>
    <xf numFmtId="184" fontId="8" fillId="5" borderId="64" xfId="0" applyNumberFormat="1" applyFont="1" applyFill="1" applyBorder="1" applyAlignment="1">
      <alignment horizontal="right" vertical="center"/>
    </xf>
    <xf numFmtId="184" fontId="8" fillId="5" borderId="66" xfId="0" applyNumberFormat="1" applyFont="1" applyFill="1" applyBorder="1" applyAlignment="1">
      <alignment horizontal="right" vertical="center"/>
    </xf>
    <xf numFmtId="178" fontId="8" fillId="5" borderId="4" xfId="0" applyNumberFormat="1" applyFont="1" applyFill="1" applyBorder="1" applyAlignment="1">
      <alignment horizontal="right" vertical="center"/>
    </xf>
    <xf numFmtId="184" fontId="8" fillId="5" borderId="68" xfId="0" applyNumberFormat="1" applyFont="1" applyFill="1" applyBorder="1" applyAlignment="1">
      <alignment horizontal="right" vertical="center"/>
    </xf>
    <xf numFmtId="178" fontId="8" fillId="8" borderId="28" xfId="0" applyNumberFormat="1" applyFont="1" applyFill="1" applyBorder="1" applyAlignment="1">
      <alignment horizontal="right" vertical="center"/>
    </xf>
    <xf numFmtId="184" fontId="8" fillId="5" borderId="69" xfId="0" applyNumberFormat="1" applyFont="1" applyFill="1" applyBorder="1" applyAlignment="1">
      <alignment horizontal="right" vertical="center"/>
    </xf>
    <xf numFmtId="0" fontId="36" fillId="7" borderId="96" xfId="0" applyFont="1" applyFill="1" applyBorder="1" applyAlignment="1">
      <alignment horizontal="center" vertical="center"/>
    </xf>
    <xf numFmtId="178" fontId="8" fillId="5" borderId="106" xfId="0" applyNumberFormat="1" applyFont="1" applyFill="1" applyBorder="1" applyAlignment="1">
      <alignment horizontal="right" vertical="center"/>
    </xf>
    <xf numFmtId="0" fontId="45" fillId="0" borderId="12" xfId="11" applyFont="1" applyBorder="1" applyAlignment="1">
      <alignment vertical="center"/>
    </xf>
    <xf numFmtId="0" fontId="45" fillId="0" borderId="1" xfId="11" applyFont="1" applyBorder="1" applyAlignment="1">
      <alignment vertical="center"/>
    </xf>
    <xf numFmtId="0" fontId="45" fillId="0" borderId="0" xfId="11" applyFont="1" applyAlignment="1">
      <alignment vertical="center"/>
    </xf>
    <xf numFmtId="0" fontId="45" fillId="0" borderId="14" xfId="11" applyFont="1" applyBorder="1" applyAlignment="1">
      <alignment vertical="center"/>
    </xf>
    <xf numFmtId="0" fontId="8" fillId="0" borderId="0" xfId="11" applyFont="1" applyAlignment="1">
      <alignment vertical="center"/>
    </xf>
    <xf numFmtId="0" fontId="45" fillId="0" borderId="0" xfId="6" applyFont="1">
      <alignment vertical="center"/>
    </xf>
    <xf numFmtId="0" fontId="8" fillId="2" borderId="96" xfId="0" applyFont="1" applyFill="1" applyBorder="1" applyAlignment="1">
      <alignment horizontal="center" vertical="center" shrinkToFit="1"/>
    </xf>
    <xf numFmtId="184" fontId="8" fillId="5" borderId="91" xfId="0" applyNumberFormat="1" applyFont="1" applyFill="1" applyBorder="1" applyAlignment="1">
      <alignment horizontal="right" vertical="center"/>
    </xf>
    <xf numFmtId="184" fontId="8" fillId="5" borderId="76" xfId="0" applyNumberFormat="1" applyFont="1" applyFill="1" applyBorder="1" applyAlignment="1">
      <alignment horizontal="right" vertical="center"/>
    </xf>
    <xf numFmtId="185" fontId="8" fillId="8" borderId="99" xfId="0" applyNumberFormat="1" applyFont="1" applyFill="1" applyBorder="1" applyAlignment="1">
      <alignment horizontal="right" vertical="center"/>
    </xf>
    <xf numFmtId="185" fontId="8" fillId="5" borderId="102" xfId="0" applyNumberFormat="1" applyFont="1" applyFill="1" applyBorder="1" applyAlignment="1">
      <alignment horizontal="right" vertical="center"/>
    </xf>
    <xf numFmtId="185" fontId="8" fillId="5" borderId="103" xfId="0" applyNumberFormat="1" applyFont="1" applyFill="1" applyBorder="1" applyAlignment="1">
      <alignment horizontal="right" vertical="center"/>
    </xf>
    <xf numFmtId="185" fontId="8" fillId="5" borderId="95" xfId="0" applyNumberFormat="1" applyFont="1" applyFill="1" applyBorder="1" applyAlignment="1">
      <alignment horizontal="right" vertical="center"/>
    </xf>
    <xf numFmtId="185" fontId="8" fillId="5" borderId="98" xfId="0" applyNumberFormat="1" applyFont="1" applyFill="1" applyBorder="1" applyAlignment="1">
      <alignment horizontal="right" vertical="center"/>
    </xf>
    <xf numFmtId="185" fontId="8" fillId="5" borderId="105" xfId="0" applyNumberFormat="1" applyFont="1" applyFill="1" applyBorder="1" applyAlignment="1">
      <alignment horizontal="right" vertical="center"/>
    </xf>
    <xf numFmtId="185" fontId="8" fillId="5" borderId="107" xfId="0" applyNumberFormat="1" applyFont="1" applyFill="1" applyBorder="1" applyAlignment="1">
      <alignment horizontal="right" vertical="center"/>
    </xf>
    <xf numFmtId="185" fontId="8" fillId="5" borderId="109" xfId="0" applyNumberFormat="1" applyFont="1" applyFill="1" applyBorder="1" applyAlignment="1">
      <alignment horizontal="right" vertical="center"/>
    </xf>
    <xf numFmtId="185" fontId="8" fillId="5" borderId="110" xfId="0" applyNumberFormat="1" applyFont="1" applyFill="1" applyBorder="1" applyAlignment="1">
      <alignment horizontal="right" vertical="center"/>
    </xf>
    <xf numFmtId="185" fontId="8" fillId="8" borderId="110" xfId="0" applyNumberFormat="1" applyFont="1" applyFill="1" applyBorder="1" applyAlignment="1">
      <alignment horizontal="right" vertical="center"/>
    </xf>
    <xf numFmtId="185" fontId="8" fillId="8" borderId="109" xfId="0" applyNumberFormat="1" applyFont="1" applyFill="1" applyBorder="1" applyAlignment="1">
      <alignment horizontal="right" vertical="center"/>
    </xf>
    <xf numFmtId="185" fontId="8" fillId="5" borderId="100" xfId="0" applyNumberFormat="1" applyFont="1" applyFill="1" applyBorder="1" applyAlignment="1">
      <alignment horizontal="right" vertical="center"/>
    </xf>
    <xf numFmtId="185" fontId="8" fillId="5" borderId="99" xfId="0" applyNumberFormat="1" applyFont="1" applyFill="1" applyBorder="1" applyAlignment="1">
      <alignment horizontal="right" vertical="center"/>
    </xf>
    <xf numFmtId="186" fontId="8" fillId="5" borderId="95" xfId="0" applyNumberFormat="1" applyFont="1" applyFill="1" applyBorder="1" applyAlignment="1">
      <alignment horizontal="right" vertical="center"/>
    </xf>
    <xf numFmtId="0" fontId="8" fillId="0" borderId="4" xfId="4" applyFont="1" applyBorder="1" applyAlignment="1"/>
    <xf numFmtId="0" fontId="8" fillId="0" borderId="4" xfId="4" applyFont="1" applyBorder="1" applyAlignment="1">
      <alignment shrinkToFit="1"/>
    </xf>
    <xf numFmtId="0" fontId="8" fillId="0" borderId="3" xfId="4" applyFont="1" applyBorder="1" applyAlignment="1"/>
    <xf numFmtId="178" fontId="8" fillId="5" borderId="102" xfId="1" applyNumberFormat="1" applyFont="1" applyFill="1" applyBorder="1" applyAlignment="1">
      <alignment horizontal="right" vertical="center"/>
    </xf>
    <xf numFmtId="178" fontId="8" fillId="5" borderId="76" xfId="2" applyNumberFormat="1" applyFont="1" applyFill="1" applyBorder="1" applyAlignment="1">
      <alignment horizontal="right" vertical="center"/>
    </xf>
    <xf numFmtId="0" fontId="8" fillId="0" borderId="1" xfId="0" applyFont="1" applyBorder="1">
      <alignment vertical="center"/>
    </xf>
    <xf numFmtId="0" fontId="8" fillId="0" borderId="1" xfId="0" applyFont="1" applyBorder="1" applyAlignment="1">
      <alignment vertical="center" wrapText="1"/>
    </xf>
    <xf numFmtId="0" fontId="8" fillId="0" borderId="0" xfId="0" applyFont="1" applyAlignment="1">
      <alignment vertical="center" wrapText="1"/>
    </xf>
    <xf numFmtId="0" fontId="6" fillId="0" borderId="0" xfId="0" applyFont="1" applyAlignment="1">
      <alignment horizontal="right" vertical="center"/>
    </xf>
    <xf numFmtId="0" fontId="45" fillId="0" borderId="0" xfId="11" applyFont="1" applyAlignment="1">
      <alignment horizontal="center" vertical="center"/>
    </xf>
    <xf numFmtId="0" fontId="45" fillId="0" borderId="12" xfId="11" applyFont="1" applyBorder="1" applyAlignment="1">
      <alignment horizontal="left" vertical="center"/>
    </xf>
    <xf numFmtId="185" fontId="8" fillId="3" borderId="33" xfId="0" applyNumberFormat="1" applyFont="1" applyFill="1" applyBorder="1" applyAlignment="1">
      <alignment horizontal="center" vertical="center"/>
    </xf>
    <xf numFmtId="176" fontId="32" fillId="0" borderId="41" xfId="0" applyNumberFormat="1" applyFont="1" applyBorder="1" applyAlignment="1" applyProtection="1">
      <alignment horizontal="center" vertical="center"/>
      <protection locked="0"/>
    </xf>
    <xf numFmtId="38" fontId="32" fillId="0" borderId="0" xfId="13" applyFont="1" applyAlignment="1" applyProtection="1">
      <alignment horizontal="left" vertical="center"/>
    </xf>
    <xf numFmtId="185" fontId="8" fillId="0" borderId="0" xfId="13" applyNumberFormat="1" applyFont="1" applyAlignment="1" applyProtection="1">
      <alignment horizontal="right" vertical="center"/>
    </xf>
    <xf numFmtId="185" fontId="8" fillId="0" borderId="0" xfId="13" applyNumberFormat="1" applyFont="1" applyFill="1" applyBorder="1" applyAlignment="1" applyProtection="1">
      <alignment vertical="center"/>
    </xf>
    <xf numFmtId="185" fontId="36" fillId="0" borderId="0" xfId="13" applyNumberFormat="1" applyFont="1" applyFill="1" applyBorder="1" applyAlignment="1" applyProtection="1">
      <alignment vertical="center"/>
    </xf>
    <xf numFmtId="185" fontId="8" fillId="0" borderId="25" xfId="12" applyNumberFormat="1" applyFont="1" applyBorder="1" applyAlignment="1">
      <alignment horizontal="center"/>
    </xf>
    <xf numFmtId="0" fontId="8" fillId="3" borderId="5" xfId="12" applyFont="1" applyFill="1" applyBorder="1" applyAlignment="1">
      <alignment horizontal="centerContinuous" vertical="center"/>
    </xf>
    <xf numFmtId="0" fontId="8" fillId="3" borderId="6" xfId="12" applyFont="1" applyFill="1" applyBorder="1" applyAlignment="1">
      <alignment horizontal="centerContinuous" vertical="center"/>
    </xf>
    <xf numFmtId="0" fontId="36" fillId="3" borderId="6" xfId="12" applyFont="1" applyFill="1" applyBorder="1" applyAlignment="1">
      <alignment horizontal="centerContinuous"/>
    </xf>
    <xf numFmtId="0" fontId="8" fillId="3" borderId="25" xfId="12" applyFont="1" applyFill="1" applyBorder="1" applyAlignment="1">
      <alignment horizontal="center" vertical="center"/>
    </xf>
    <xf numFmtId="0" fontId="8" fillId="0" borderId="1" xfId="12" applyFont="1" applyBorder="1" applyAlignment="1">
      <alignment horizontal="center" vertical="center"/>
    </xf>
    <xf numFmtId="0" fontId="32" fillId="0" borderId="11" xfId="12" applyFont="1" applyBorder="1" applyAlignment="1">
      <alignment vertical="center"/>
    </xf>
    <xf numFmtId="0" fontId="32" fillId="0" borderId="12" xfId="12" applyFont="1" applyBorder="1" applyAlignment="1">
      <alignment vertical="center"/>
    </xf>
    <xf numFmtId="0" fontId="32" fillId="0" borderId="168" xfId="12" applyFont="1" applyBorder="1" applyAlignment="1">
      <alignment vertical="center"/>
    </xf>
    <xf numFmtId="185" fontId="32" fillId="0" borderId="112" xfId="13" applyNumberFormat="1" applyFont="1" applyFill="1" applyBorder="1" applyAlignment="1" applyProtection="1">
      <alignment horizontal="right" vertical="center"/>
    </xf>
    <xf numFmtId="185" fontId="32" fillId="0" borderId="164" xfId="13" applyNumberFormat="1" applyFont="1" applyFill="1" applyBorder="1" applyAlignment="1" applyProtection="1">
      <alignment horizontal="right" vertical="center"/>
    </xf>
    <xf numFmtId="185" fontId="32" fillId="0" borderId="112" xfId="12" applyNumberFormat="1" applyFont="1" applyBorder="1" applyAlignment="1">
      <alignment horizontal="right" vertical="center"/>
    </xf>
    <xf numFmtId="0" fontId="32" fillId="0" borderId="164" xfId="12" applyFont="1" applyBorder="1" applyAlignment="1">
      <alignment vertical="center"/>
    </xf>
    <xf numFmtId="38" fontId="32" fillId="0" borderId="55" xfId="13" applyFont="1" applyFill="1" applyBorder="1" applyAlignment="1" applyProtection="1">
      <alignment vertical="center"/>
      <protection locked="0"/>
    </xf>
    <xf numFmtId="38" fontId="32" fillId="0" borderId="56" xfId="13" applyFont="1" applyFill="1" applyBorder="1" applyAlignment="1" applyProtection="1">
      <alignment vertical="center"/>
      <protection locked="0"/>
    </xf>
    <xf numFmtId="0" fontId="32" fillId="0" borderId="56" xfId="0" applyFont="1" applyBorder="1" applyProtection="1">
      <alignment vertical="center"/>
      <protection locked="0"/>
    </xf>
    <xf numFmtId="0" fontId="32" fillId="0" borderId="173" xfId="0" applyFont="1" applyBorder="1" applyProtection="1">
      <alignment vertical="center"/>
      <protection locked="0"/>
    </xf>
    <xf numFmtId="185" fontId="32" fillId="0" borderId="47" xfId="12" applyNumberFormat="1" applyFont="1" applyBorder="1" applyAlignment="1" applyProtection="1">
      <alignment horizontal="right" vertical="center"/>
      <protection locked="0"/>
    </xf>
    <xf numFmtId="185" fontId="32" fillId="0" borderId="38" xfId="13" applyNumberFormat="1" applyFont="1" applyFill="1" applyBorder="1" applyAlignment="1" applyProtection="1">
      <alignment horizontal="right" vertical="center"/>
    </xf>
    <xf numFmtId="176" fontId="32" fillId="0" borderId="1" xfId="13" applyNumberFormat="1" applyFont="1" applyFill="1" applyBorder="1" applyAlignment="1" applyProtection="1">
      <alignment vertical="center"/>
      <protection locked="0"/>
    </xf>
    <xf numFmtId="0" fontId="32" fillId="0" borderId="56" xfId="12" applyFont="1" applyBorder="1" applyAlignment="1" applyProtection="1">
      <alignment vertical="center"/>
      <protection locked="0"/>
    </xf>
    <xf numFmtId="0" fontId="32" fillId="0" borderId="38" xfId="0" applyFont="1" applyBorder="1">
      <alignment vertical="center"/>
    </xf>
    <xf numFmtId="38" fontId="32" fillId="0" borderId="1" xfId="13" applyFont="1" applyFill="1" applyBorder="1" applyAlignment="1" applyProtection="1">
      <alignment vertical="center"/>
      <protection locked="0"/>
    </xf>
    <xf numFmtId="38" fontId="32" fillId="0" borderId="0" xfId="13" applyFont="1" applyFill="1" applyBorder="1" applyAlignment="1" applyProtection="1">
      <alignment vertical="center"/>
      <protection locked="0"/>
    </xf>
    <xf numFmtId="0" fontId="32" fillId="0" borderId="0" xfId="0" applyFont="1" applyProtection="1">
      <alignment vertical="center"/>
      <protection locked="0"/>
    </xf>
    <xf numFmtId="0" fontId="32" fillId="0" borderId="119" xfId="0" applyFont="1" applyBorder="1" applyProtection="1">
      <alignment vertical="center"/>
      <protection locked="0"/>
    </xf>
    <xf numFmtId="185" fontId="32" fillId="0" borderId="38" xfId="12" applyNumberFormat="1" applyFont="1" applyBorder="1" applyAlignment="1">
      <alignment horizontal="right" vertical="center"/>
    </xf>
    <xf numFmtId="0" fontId="32" fillId="0" borderId="0" xfId="12" applyFont="1" applyAlignment="1" applyProtection="1">
      <alignment vertical="center"/>
      <protection locked="0"/>
    </xf>
    <xf numFmtId="185" fontId="32" fillId="0" borderId="38" xfId="0" applyNumberFormat="1" applyFont="1" applyBorder="1">
      <alignment vertical="center"/>
    </xf>
    <xf numFmtId="0" fontId="32" fillId="0" borderId="1" xfId="12" applyFont="1" applyBorder="1" applyAlignment="1" applyProtection="1">
      <alignment vertical="center"/>
      <protection locked="0"/>
    </xf>
    <xf numFmtId="185" fontId="32" fillId="0" borderId="38" xfId="13" quotePrefix="1" applyNumberFormat="1" applyFont="1" applyFill="1" applyBorder="1" applyAlignment="1" applyProtection="1">
      <alignment horizontal="right" vertical="center"/>
    </xf>
    <xf numFmtId="176" fontId="32" fillId="0" borderId="1" xfId="13" quotePrefix="1" applyNumberFormat="1" applyFont="1" applyFill="1" applyBorder="1" applyAlignment="1" applyProtection="1">
      <alignment vertical="center"/>
      <protection locked="0"/>
    </xf>
    <xf numFmtId="38" fontId="32" fillId="0" borderId="4" xfId="13" applyFont="1" applyFill="1" applyBorder="1" applyAlignment="1" applyProtection="1">
      <alignment vertical="center"/>
      <protection locked="0"/>
    </xf>
    <xf numFmtId="0" fontId="32" fillId="0" borderId="4" xfId="0" applyFont="1" applyBorder="1" applyProtection="1">
      <alignment vertical="center"/>
      <protection locked="0"/>
    </xf>
    <xf numFmtId="0" fontId="32" fillId="0" borderId="120" xfId="0" applyFont="1" applyBorder="1" applyProtection="1">
      <alignment vertical="center"/>
      <protection locked="0"/>
    </xf>
    <xf numFmtId="185" fontId="32" fillId="0" borderId="53" xfId="13" applyNumberFormat="1" applyFont="1" applyFill="1" applyBorder="1" applyAlignment="1" applyProtection="1">
      <alignment horizontal="right" vertical="center"/>
      <protection locked="0"/>
    </xf>
    <xf numFmtId="185" fontId="32" fillId="0" borderId="174" xfId="12" applyNumberFormat="1" applyFont="1" applyBorder="1" applyAlignment="1" applyProtection="1">
      <alignment horizontal="right" vertical="center"/>
      <protection locked="0"/>
    </xf>
    <xf numFmtId="185" fontId="32" fillId="0" borderId="47" xfId="13" applyNumberFormat="1" applyFont="1" applyFill="1" applyBorder="1" applyAlignment="1" applyProtection="1">
      <alignment horizontal="right" vertical="center"/>
      <protection locked="0"/>
    </xf>
    <xf numFmtId="0" fontId="32" fillId="0" borderId="4" xfId="12" applyFont="1" applyBorder="1" applyAlignment="1" applyProtection="1">
      <alignment vertical="center"/>
      <protection locked="0"/>
    </xf>
    <xf numFmtId="0" fontId="32" fillId="0" borderId="34" xfId="0" applyFont="1" applyBorder="1">
      <alignment vertical="center"/>
    </xf>
    <xf numFmtId="0" fontId="32" fillId="0" borderId="164" xfId="0" applyFont="1" applyBorder="1">
      <alignment vertical="center"/>
    </xf>
    <xf numFmtId="185" fontId="32" fillId="0" borderId="174" xfId="13" applyNumberFormat="1" applyFont="1" applyFill="1" applyBorder="1" applyAlignment="1" applyProtection="1">
      <alignment horizontal="right" vertical="center"/>
      <protection locked="0"/>
    </xf>
    <xf numFmtId="176" fontId="32" fillId="0" borderId="11" xfId="12" applyNumberFormat="1" applyFont="1" applyBorder="1" applyAlignment="1">
      <alignment vertical="center"/>
    </xf>
    <xf numFmtId="176" fontId="32" fillId="0" borderId="12" xfId="12" applyNumberFormat="1" applyFont="1" applyBorder="1" applyAlignment="1">
      <alignment vertical="center"/>
    </xf>
    <xf numFmtId="176" fontId="32" fillId="0" borderId="168" xfId="12" applyNumberFormat="1" applyFont="1" applyBorder="1" applyAlignment="1">
      <alignment vertical="center"/>
    </xf>
    <xf numFmtId="185" fontId="32" fillId="0" borderId="47" xfId="12" applyNumberFormat="1" applyFont="1" applyBorder="1" applyAlignment="1" applyProtection="1">
      <alignment vertical="center"/>
      <protection locked="0"/>
    </xf>
    <xf numFmtId="185" fontId="32" fillId="0" borderId="47" xfId="13" applyNumberFormat="1" applyFont="1" applyFill="1" applyBorder="1" applyAlignment="1" applyProtection="1">
      <alignment vertical="center"/>
      <protection locked="0"/>
    </xf>
    <xf numFmtId="176" fontId="32" fillId="0" borderId="38" xfId="0" applyNumberFormat="1" applyFont="1" applyBorder="1">
      <alignment vertical="center"/>
    </xf>
    <xf numFmtId="185" fontId="32" fillId="0" borderId="47" xfId="14" applyNumberFormat="1" applyFont="1" applyBorder="1" applyProtection="1">
      <alignment vertical="center"/>
      <protection locked="0"/>
    </xf>
    <xf numFmtId="0" fontId="32" fillId="0" borderId="139" xfId="12" applyFont="1" applyBorder="1" applyAlignment="1">
      <alignment vertical="center"/>
    </xf>
    <xf numFmtId="0" fontId="32" fillId="0" borderId="97" xfId="12" applyFont="1" applyBorder="1" applyAlignment="1">
      <alignment vertical="center"/>
    </xf>
    <xf numFmtId="0" fontId="32" fillId="0" borderId="175" xfId="12" applyFont="1" applyBorder="1" applyAlignment="1">
      <alignment vertical="center"/>
    </xf>
    <xf numFmtId="185" fontId="32" fillId="0" borderId="176" xfId="13" applyNumberFormat="1" applyFont="1" applyFill="1" applyBorder="1" applyAlignment="1" applyProtection="1">
      <alignment horizontal="right" vertical="center"/>
    </xf>
    <xf numFmtId="185" fontId="32" fillId="0" borderId="177" xfId="13" applyNumberFormat="1" applyFont="1" applyFill="1" applyBorder="1" applyAlignment="1" applyProtection="1">
      <alignment horizontal="right" vertical="center"/>
    </xf>
    <xf numFmtId="176" fontId="32" fillId="0" borderId="1" xfId="12" applyNumberFormat="1" applyFont="1" applyBorder="1" applyAlignment="1" applyProtection="1">
      <alignment vertical="center"/>
      <protection locked="0"/>
    </xf>
    <xf numFmtId="185" fontId="32" fillId="0" borderId="34" xfId="13" applyNumberFormat="1" applyFont="1" applyFill="1" applyBorder="1" applyAlignment="1" applyProtection="1">
      <alignment horizontal="right" vertical="center"/>
    </xf>
    <xf numFmtId="0" fontId="32" fillId="0" borderId="1" xfId="0" applyFont="1" applyBorder="1" applyProtection="1">
      <alignment vertical="center"/>
      <protection locked="0"/>
    </xf>
    <xf numFmtId="38" fontId="32" fillId="0" borderId="0" xfId="13" applyFont="1" applyFill="1" applyBorder="1" applyAlignment="1" applyProtection="1">
      <alignment horizontal="left" vertical="center"/>
    </xf>
    <xf numFmtId="38" fontId="32" fillId="0" borderId="0" xfId="13" applyFont="1" applyFill="1" applyBorder="1" applyAlignment="1" applyProtection="1">
      <alignment horizontal="center" vertical="center"/>
    </xf>
    <xf numFmtId="185" fontId="32" fillId="0" borderId="0" xfId="13" applyNumberFormat="1" applyFont="1" applyFill="1" applyBorder="1" applyAlignment="1" applyProtection="1">
      <alignment vertical="center"/>
    </xf>
    <xf numFmtId="0" fontId="32" fillId="0" borderId="0" xfId="0" applyFont="1">
      <alignment vertical="center"/>
    </xf>
    <xf numFmtId="185" fontId="32" fillId="0" borderId="25" xfId="13" applyNumberFormat="1" applyFont="1" applyFill="1" applyBorder="1" applyAlignment="1" applyProtection="1">
      <alignment horizontal="center"/>
    </xf>
    <xf numFmtId="185" fontId="32" fillId="3" borderId="25" xfId="13" applyNumberFormat="1" applyFont="1" applyFill="1" applyBorder="1" applyAlignment="1" applyProtection="1">
      <alignment horizontal="center" vertical="center"/>
    </xf>
    <xf numFmtId="187" fontId="32" fillId="0" borderId="25" xfId="13" applyNumberFormat="1" applyFont="1" applyFill="1" applyBorder="1" applyAlignment="1" applyProtection="1">
      <alignment horizontal="right" vertical="center"/>
      <protection locked="0"/>
    </xf>
    <xf numFmtId="38" fontId="32" fillId="0" borderId="27" xfId="13" applyFont="1" applyFill="1" applyBorder="1" applyAlignment="1" applyProtection="1">
      <alignment vertical="center"/>
      <protection locked="0"/>
    </xf>
    <xf numFmtId="0" fontId="32" fillId="0" borderId="28" xfId="12" applyFont="1" applyBorder="1" applyAlignment="1" applyProtection="1">
      <alignment vertical="center"/>
      <protection locked="0"/>
    </xf>
    <xf numFmtId="0" fontId="41" fillId="0" borderId="28" xfId="0" applyFont="1" applyBorder="1" applyProtection="1">
      <alignment vertical="center"/>
      <protection locked="0"/>
    </xf>
    <xf numFmtId="0" fontId="41" fillId="0" borderId="121" xfId="0" applyFont="1" applyBorder="1" applyProtection="1">
      <alignment vertical="center"/>
      <protection locked="0"/>
    </xf>
    <xf numFmtId="185" fontId="32" fillId="0" borderId="49" xfId="14" applyNumberFormat="1" applyFont="1" applyBorder="1" applyProtection="1">
      <alignment vertical="center"/>
      <protection locked="0"/>
    </xf>
    <xf numFmtId="0" fontId="32" fillId="0" borderId="39" xfId="0" applyFont="1" applyBorder="1">
      <alignment vertical="center"/>
    </xf>
    <xf numFmtId="185" fontId="8" fillId="0" borderId="1" xfId="13" applyNumberFormat="1" applyFont="1" applyFill="1" applyBorder="1" applyAlignment="1" applyProtection="1">
      <alignment vertical="center"/>
    </xf>
    <xf numFmtId="176" fontId="32" fillId="0" borderId="34" xfId="0" applyNumberFormat="1" applyFont="1" applyBorder="1">
      <alignment vertical="center"/>
    </xf>
    <xf numFmtId="187" fontId="32" fillId="0" borderId="177" xfId="13" applyNumberFormat="1" applyFont="1" applyFill="1" applyBorder="1" applyAlignment="1" applyProtection="1">
      <alignment horizontal="right" vertical="center"/>
      <protection locked="0"/>
    </xf>
    <xf numFmtId="176" fontId="32" fillId="0" borderId="25" xfId="0" applyNumberFormat="1" applyFont="1" applyBorder="1">
      <alignment vertical="center"/>
    </xf>
    <xf numFmtId="176" fontId="32" fillId="0" borderId="90" xfId="13" applyNumberFormat="1" applyFont="1" applyFill="1" applyBorder="1" applyAlignment="1" applyProtection="1">
      <alignment horizontal="right" vertical="center"/>
    </xf>
    <xf numFmtId="176" fontId="8" fillId="0" borderId="0" xfId="12" applyNumberFormat="1" applyFont="1" applyAlignment="1">
      <alignment horizontal="center" vertical="center"/>
    </xf>
    <xf numFmtId="176" fontId="32" fillId="0" borderId="0" xfId="13" applyNumberFormat="1" applyFont="1" applyFill="1" applyBorder="1" applyAlignment="1" applyProtection="1">
      <alignment horizontal="right" vertical="center"/>
    </xf>
    <xf numFmtId="0" fontId="9" fillId="0" borderId="44" xfId="12" applyBorder="1" applyAlignment="1">
      <alignment horizontal="center" vertical="center" wrapText="1"/>
    </xf>
    <xf numFmtId="0" fontId="54" fillId="0" borderId="0" xfId="12" applyFont="1" applyAlignment="1">
      <alignment horizontal="left" vertical="center"/>
    </xf>
    <xf numFmtId="0" fontId="9" fillId="0" borderId="0" xfId="12"/>
    <xf numFmtId="0" fontId="9" fillId="0" borderId="0" xfId="12" applyAlignment="1">
      <alignment horizontal="center"/>
    </xf>
    <xf numFmtId="0" fontId="9" fillId="10" borderId="25" xfId="12" applyFill="1" applyBorder="1" applyAlignment="1">
      <alignment horizontal="left" vertical="center"/>
    </xf>
    <xf numFmtId="0" fontId="9" fillId="0" borderId="25" xfId="12" applyBorder="1" applyAlignment="1" applyProtection="1">
      <alignment horizontal="left" vertical="center"/>
      <protection locked="0"/>
    </xf>
    <xf numFmtId="0" fontId="9" fillId="5" borderId="25" xfId="12" applyFill="1" applyBorder="1" applyAlignment="1" applyProtection="1">
      <alignment horizontal="left" vertical="center"/>
      <protection locked="0"/>
    </xf>
    <xf numFmtId="0" fontId="9" fillId="11" borderId="25" xfId="12" applyFill="1" applyBorder="1" applyAlignment="1">
      <alignment horizontal="left" vertical="center"/>
    </xf>
    <xf numFmtId="0" fontId="9" fillId="0" borderId="8" xfId="12" applyBorder="1" applyAlignment="1" applyProtection="1">
      <alignment horizontal="left" vertical="center"/>
      <protection locked="0"/>
    </xf>
    <xf numFmtId="0" fontId="9" fillId="12" borderId="25" xfId="12" applyFill="1" applyBorder="1" applyAlignment="1">
      <alignment horizontal="left" vertical="center"/>
    </xf>
    <xf numFmtId="0" fontId="9" fillId="0" borderId="1" xfId="12" applyBorder="1" applyAlignment="1" applyProtection="1">
      <alignment horizontal="left" vertical="center"/>
      <protection locked="0"/>
    </xf>
    <xf numFmtId="0" fontId="9" fillId="13" borderId="5" xfId="15" applyFont="1" applyFill="1" applyBorder="1" applyAlignment="1">
      <alignment vertical="center" wrapText="1"/>
    </xf>
    <xf numFmtId="0" fontId="9" fillId="0" borderId="25" xfId="16" applyFont="1" applyBorder="1" applyProtection="1">
      <alignment vertical="center"/>
      <protection locked="0"/>
    </xf>
    <xf numFmtId="0" fontId="58" fillId="0" borderId="0" xfId="15" applyFont="1" applyAlignment="1">
      <alignment vertical="center" wrapText="1"/>
    </xf>
    <xf numFmtId="0" fontId="9" fillId="14" borderId="25" xfId="15" applyFont="1" applyFill="1" applyBorder="1" applyAlignment="1">
      <alignment vertical="center" wrapText="1"/>
    </xf>
    <xf numFmtId="0" fontId="9" fillId="14" borderId="25" xfId="15" applyFont="1" applyFill="1" applyBorder="1" applyAlignment="1">
      <alignment horizontal="right" vertical="center" wrapText="1"/>
    </xf>
    <xf numFmtId="0" fontId="38" fillId="0" borderId="0" xfId="12" applyFont="1" applyAlignment="1">
      <alignment vertical="center"/>
    </xf>
    <xf numFmtId="0" fontId="8" fillId="0" borderId="5" xfId="18" applyFont="1" applyBorder="1" applyAlignment="1">
      <alignment horizontal="center" vertical="center" wrapText="1"/>
    </xf>
    <xf numFmtId="0" fontId="27" fillId="0" borderId="0" xfId="8" applyFont="1" applyAlignment="1">
      <alignment vertical="top" wrapText="1"/>
    </xf>
    <xf numFmtId="0" fontId="27" fillId="0" borderId="0" xfId="8" applyFont="1" applyAlignment="1">
      <alignment vertical="center" wrapText="1"/>
    </xf>
    <xf numFmtId="0" fontId="19" fillId="0" borderId="0" xfId="8" applyFont="1">
      <alignment vertical="center"/>
    </xf>
    <xf numFmtId="0" fontId="37" fillId="0" borderId="0" xfId="8">
      <alignment vertical="center"/>
    </xf>
    <xf numFmtId="0" fontId="8" fillId="0" borderId="0" xfId="8" applyFont="1" applyAlignment="1">
      <alignment vertical="center" wrapText="1"/>
    </xf>
    <xf numFmtId="0" fontId="8" fillId="0" borderId="0" xfId="8" applyFont="1" applyAlignment="1">
      <alignment horizontal="center" vertical="top" wrapText="1"/>
    </xf>
    <xf numFmtId="0" fontId="8" fillId="0" borderId="0" xfId="8" applyFont="1">
      <alignment vertical="center"/>
    </xf>
    <xf numFmtId="0" fontId="8" fillId="0" borderId="0" xfId="4" applyFont="1" applyAlignment="1">
      <alignment horizontal="right" vertical="center"/>
    </xf>
    <xf numFmtId="49" fontId="8" fillId="0" borderId="0" xfId="4" applyNumberFormat="1" applyFont="1" applyAlignment="1">
      <alignment horizontal="center" vertical="center"/>
    </xf>
    <xf numFmtId="49" fontId="8" fillId="0" borderId="0" xfId="4" applyNumberFormat="1" applyFont="1" applyAlignment="1" applyProtection="1">
      <alignment horizontal="center" vertical="center"/>
      <protection locked="0"/>
    </xf>
    <xf numFmtId="0" fontId="8" fillId="0" borderId="0" xfId="4" applyFont="1" applyAlignment="1">
      <alignment horizontal="center" vertical="center"/>
    </xf>
    <xf numFmtId="49" fontId="8" fillId="0" borderId="0" xfId="4" applyNumberFormat="1" applyFont="1" applyAlignment="1" applyProtection="1">
      <alignment horizontal="center" vertical="center" wrapText="1"/>
      <protection locked="0"/>
    </xf>
    <xf numFmtId="0" fontId="8" fillId="0" borderId="0" xfId="4" applyFont="1">
      <alignment vertical="center"/>
    </xf>
    <xf numFmtId="0" fontId="46" fillId="0" borderId="0" xfId="8" applyFont="1">
      <alignment vertical="center"/>
    </xf>
    <xf numFmtId="0" fontId="8" fillId="0" borderId="4" xfId="4" applyFont="1" applyBorder="1">
      <alignment vertical="center"/>
    </xf>
    <xf numFmtId="0" fontId="8" fillId="0" borderId="3" xfId="8" applyFont="1" applyBorder="1" applyAlignment="1">
      <alignment wrapText="1"/>
    </xf>
    <xf numFmtId="0" fontId="8" fillId="0" borderId="4" xfId="4" applyFont="1" applyBorder="1" applyAlignment="1">
      <alignment horizontal="left" vertical="center"/>
    </xf>
    <xf numFmtId="0" fontId="8" fillId="0" borderId="4" xfId="8" applyFont="1" applyBorder="1">
      <alignment vertical="center"/>
    </xf>
    <xf numFmtId="0" fontId="8" fillId="0" borderId="3" xfId="4" applyFont="1" applyBorder="1">
      <alignment vertical="center"/>
    </xf>
    <xf numFmtId="0" fontId="8" fillId="0" borderId="6" xfId="4" applyFont="1" applyBorder="1" applyAlignment="1">
      <alignment horizontal="left" vertical="center"/>
    </xf>
    <xf numFmtId="0" fontId="8" fillId="0" borderId="6" xfId="8" applyFont="1" applyBorder="1" applyAlignment="1"/>
    <xf numFmtId="0" fontId="8" fillId="0" borderId="6" xfId="8" applyFont="1" applyBorder="1">
      <alignment vertical="center"/>
    </xf>
    <xf numFmtId="0" fontId="8" fillId="0" borderId="6" xfId="8" applyFont="1" applyBorder="1" applyAlignment="1">
      <alignment horizontal="center" vertical="center"/>
    </xf>
    <xf numFmtId="0" fontId="8" fillId="0" borderId="0" xfId="8" applyFont="1" applyAlignment="1">
      <alignment horizontal="left" vertical="center" wrapText="1"/>
    </xf>
    <xf numFmtId="0" fontId="8" fillId="0" borderId="0" xfId="8" applyFont="1" applyAlignment="1">
      <alignment horizontal="center" vertical="center"/>
    </xf>
    <xf numFmtId="0" fontId="8" fillId="0" borderId="5" xfId="8" applyFont="1" applyBorder="1" applyAlignment="1">
      <alignment horizontal="center" vertical="center"/>
    </xf>
    <xf numFmtId="0" fontId="19" fillId="0" borderId="0" xfId="4" applyFont="1">
      <alignment vertical="center"/>
    </xf>
    <xf numFmtId="0" fontId="8" fillId="0" borderId="40" xfId="8" applyFont="1" applyBorder="1" applyAlignment="1">
      <alignment horizontal="center" vertical="center"/>
    </xf>
    <xf numFmtId="0" fontId="8" fillId="0" borderId="8" xfId="8" applyFont="1" applyBorder="1" applyAlignment="1">
      <alignment horizontal="center" vertical="center"/>
    </xf>
    <xf numFmtId="0" fontId="38" fillId="0" borderId="0" xfId="4" applyFont="1">
      <alignment vertical="center"/>
    </xf>
    <xf numFmtId="0" fontId="9" fillId="0" borderId="0" xfId="4">
      <alignment vertical="center"/>
    </xf>
    <xf numFmtId="0" fontId="59" fillId="0" borderId="0" xfId="4" applyFont="1">
      <alignment vertical="center"/>
    </xf>
    <xf numFmtId="0" fontId="8" fillId="0" borderId="0" xfId="8" applyFont="1" applyAlignment="1">
      <alignment horizontal="right" vertical="center"/>
    </xf>
    <xf numFmtId="0" fontId="55" fillId="0" borderId="0" xfId="4" applyFont="1">
      <alignment vertical="center"/>
    </xf>
    <xf numFmtId="38" fontId="8" fillId="0" borderId="0" xfId="17" applyFont="1" applyBorder="1" applyAlignment="1">
      <alignment horizontal="left" vertical="center" wrapText="1"/>
    </xf>
    <xf numFmtId="38" fontId="8" fillId="0" borderId="0" xfId="17" applyFont="1" applyBorder="1">
      <alignment vertical="center"/>
    </xf>
    <xf numFmtId="0" fontId="8" fillId="0" borderId="0" xfId="8" applyFont="1" applyAlignment="1"/>
    <xf numFmtId="0" fontId="8" fillId="0" borderId="10" xfId="8" applyFont="1" applyBorder="1" applyAlignment="1">
      <alignment horizontal="center" vertical="center"/>
    </xf>
    <xf numFmtId="0" fontId="9" fillId="0" borderId="0" xfId="8" applyFont="1">
      <alignment vertical="center"/>
    </xf>
    <xf numFmtId="0" fontId="32" fillId="0" borderId="0" xfId="0" applyFont="1" applyAlignment="1">
      <alignment horizontal="right"/>
    </xf>
    <xf numFmtId="0" fontId="9" fillId="0" borderId="0" xfId="0" applyFont="1" applyAlignment="1">
      <alignment vertical="top"/>
    </xf>
    <xf numFmtId="0" fontId="32" fillId="0" borderId="0" xfId="0" applyFont="1" applyAlignment="1">
      <alignment horizontal="left" vertical="top"/>
    </xf>
    <xf numFmtId="0" fontId="7" fillId="0" borderId="0" xfId="0" applyFont="1" applyAlignment="1">
      <alignment horizontal="right" vertical="center"/>
    </xf>
    <xf numFmtId="0" fontId="7" fillId="0" borderId="0" xfId="0" applyFont="1" applyAlignment="1">
      <alignment horizontal="center" vertical="top"/>
    </xf>
    <xf numFmtId="0" fontId="7" fillId="0" borderId="0" xfId="0" applyFont="1" applyAlignment="1">
      <alignment horizontal="right" vertical="top"/>
    </xf>
    <xf numFmtId="0" fontId="7" fillId="0" borderId="0" xfId="0" applyFont="1" applyAlignment="1">
      <alignment horizontal="left" vertical="top"/>
    </xf>
    <xf numFmtId="0" fontId="9" fillId="0" borderId="7" xfId="0" applyFont="1" applyBorder="1" applyAlignment="1">
      <alignment horizontal="right" vertical="center"/>
    </xf>
    <xf numFmtId="0" fontId="8" fillId="0" borderId="0" xfId="0" applyFont="1" applyAlignment="1">
      <alignment vertical="center" shrinkToFit="1"/>
    </xf>
    <xf numFmtId="0" fontId="8" fillId="0" borderId="1" xfId="0" applyFont="1" applyBorder="1" applyAlignment="1">
      <alignment vertical="center" shrinkToFit="1"/>
    </xf>
    <xf numFmtId="38" fontId="9" fillId="0" borderId="0" xfId="13" applyFont="1" applyAlignment="1" applyProtection="1">
      <alignment horizontal="left" vertical="center"/>
    </xf>
    <xf numFmtId="38" fontId="8" fillId="0" borderId="0" xfId="13" applyFont="1" applyFill="1" applyAlignment="1" applyProtection="1">
      <alignment horizontal="left" vertical="center"/>
    </xf>
    <xf numFmtId="185" fontId="8" fillId="0" borderId="0" xfId="13" applyNumberFormat="1" applyFont="1" applyFill="1" applyAlignment="1" applyProtection="1">
      <alignment horizontal="right" vertical="center"/>
    </xf>
    <xf numFmtId="0" fontId="8" fillId="0" borderId="0" xfId="12" applyFont="1" applyAlignment="1">
      <alignment horizontal="left"/>
    </xf>
    <xf numFmtId="185" fontId="8" fillId="0" borderId="25" xfId="12" applyNumberFormat="1" applyFont="1" applyBorder="1" applyAlignment="1">
      <alignment horizontal="center" vertical="center"/>
    </xf>
    <xf numFmtId="183" fontId="8" fillId="0" borderId="112" xfId="19" applyNumberFormat="1" applyFont="1" applyBorder="1" applyAlignment="1">
      <alignment horizontal="right" vertical="center" shrinkToFit="1"/>
    </xf>
    <xf numFmtId="183" fontId="32" fillId="0" borderId="13" xfId="13" applyNumberFormat="1" applyFont="1" applyFill="1" applyBorder="1" applyAlignment="1" applyProtection="1">
      <alignment horizontal="right" vertical="center"/>
    </xf>
    <xf numFmtId="0" fontId="8" fillId="0" borderId="55" xfId="19" applyFont="1" applyBorder="1" applyProtection="1">
      <alignment vertical="center"/>
      <protection locked="0"/>
    </xf>
    <xf numFmtId="0" fontId="8" fillId="0" borderId="56" xfId="19" applyFont="1" applyBorder="1" applyProtection="1">
      <alignment vertical="center"/>
      <protection locked="0"/>
    </xf>
    <xf numFmtId="0" fontId="8" fillId="0" borderId="173" xfId="19" applyFont="1" applyBorder="1" applyProtection="1">
      <alignment vertical="center"/>
      <protection locked="0"/>
    </xf>
    <xf numFmtId="183" fontId="8" fillId="0" borderId="174" xfId="19" applyNumberFormat="1" applyFont="1" applyBorder="1" applyProtection="1">
      <alignment vertical="center"/>
      <protection locked="0"/>
    </xf>
    <xf numFmtId="183" fontId="32" fillId="0" borderId="7" xfId="13" applyNumberFormat="1" applyFont="1" applyFill="1" applyBorder="1" applyAlignment="1" applyProtection="1">
      <alignment horizontal="right" vertical="center" shrinkToFit="1"/>
    </xf>
    <xf numFmtId="0" fontId="8" fillId="0" borderId="1" xfId="19" applyFont="1" applyBorder="1" applyProtection="1">
      <alignment vertical="center"/>
      <protection locked="0"/>
    </xf>
    <xf numFmtId="0" fontId="8" fillId="0" borderId="0" xfId="19" applyFont="1" applyProtection="1">
      <alignment vertical="center"/>
      <protection locked="0"/>
    </xf>
    <xf numFmtId="0" fontId="8" fillId="0" borderId="119" xfId="19" applyFont="1" applyBorder="1" applyProtection="1">
      <alignment vertical="center"/>
      <protection locked="0"/>
    </xf>
    <xf numFmtId="183" fontId="8" fillId="0" borderId="47" xfId="19" applyNumberFormat="1" applyFont="1" applyBorder="1" applyProtection="1">
      <alignment vertical="center"/>
      <protection locked="0"/>
    </xf>
    <xf numFmtId="183" fontId="32" fillId="0" borderId="7" xfId="12" applyNumberFormat="1" applyFont="1" applyBorder="1" applyAlignment="1">
      <alignment horizontal="right" vertical="center"/>
    </xf>
    <xf numFmtId="183" fontId="32" fillId="0" borderId="7" xfId="19" applyNumberFormat="1" applyFont="1" applyBorder="1">
      <alignment vertical="center"/>
    </xf>
    <xf numFmtId="183" fontId="8" fillId="0" borderId="48" xfId="19" applyNumberFormat="1" applyFont="1" applyBorder="1" applyProtection="1">
      <alignment vertical="center"/>
      <protection locked="0"/>
    </xf>
    <xf numFmtId="183" fontId="32" fillId="0" borderId="13" xfId="13" applyNumberFormat="1" applyFont="1" applyFill="1" applyBorder="1" applyAlignment="1" applyProtection="1">
      <alignment vertical="center"/>
    </xf>
    <xf numFmtId="187" fontId="8" fillId="0" borderId="173" xfId="19" applyNumberFormat="1" applyFont="1" applyBorder="1" applyProtection="1">
      <alignment vertical="center"/>
      <protection locked="0"/>
    </xf>
    <xf numFmtId="183" fontId="32" fillId="0" borderId="7" xfId="13" applyNumberFormat="1" applyFont="1" applyFill="1" applyBorder="1" applyAlignment="1" applyProtection="1">
      <alignment vertical="center"/>
    </xf>
    <xf numFmtId="0" fontId="8" fillId="0" borderId="1" xfId="13" applyNumberFormat="1" applyFont="1" applyFill="1" applyBorder="1" applyAlignment="1" applyProtection="1">
      <alignment vertical="center"/>
      <protection locked="0"/>
    </xf>
    <xf numFmtId="0" fontId="8" fillId="0" borderId="0" xfId="13" applyNumberFormat="1" applyFont="1" applyFill="1" applyBorder="1" applyAlignment="1" applyProtection="1">
      <alignment vertical="center"/>
      <protection locked="0"/>
    </xf>
    <xf numFmtId="187" fontId="8" fillId="0" borderId="119" xfId="13" applyNumberFormat="1" applyFont="1" applyFill="1" applyBorder="1" applyAlignment="1" applyProtection="1">
      <alignment vertical="center"/>
      <protection locked="0"/>
    </xf>
    <xf numFmtId="183" fontId="8" fillId="0" borderId="47" xfId="13" applyNumberFormat="1" applyFont="1" applyFill="1" applyBorder="1" applyAlignment="1" applyProtection="1">
      <alignment vertical="center"/>
      <protection locked="0"/>
    </xf>
    <xf numFmtId="187" fontId="8" fillId="0" borderId="119" xfId="19" applyNumberFormat="1" applyFont="1" applyBorder="1" applyProtection="1">
      <alignment vertical="center"/>
      <protection locked="0"/>
    </xf>
    <xf numFmtId="183" fontId="32" fillId="0" borderId="7" xfId="12" applyNumberFormat="1" applyFont="1" applyBorder="1" applyAlignment="1">
      <alignment vertical="center"/>
    </xf>
    <xf numFmtId="183" fontId="32" fillId="0" borderId="63" xfId="13" applyNumberFormat="1" applyFont="1" applyFill="1" applyBorder="1" applyAlignment="1" applyProtection="1">
      <alignment horizontal="right" vertical="center"/>
    </xf>
    <xf numFmtId="183" fontId="8" fillId="0" borderId="112" xfId="19" applyNumberFormat="1" applyFont="1" applyBorder="1" applyAlignment="1">
      <alignment horizontal="right" vertical="center" wrapText="1"/>
    </xf>
    <xf numFmtId="183" fontId="32" fillId="0" borderId="7" xfId="13" applyNumberFormat="1" applyFont="1" applyFill="1" applyBorder="1" applyAlignment="1" applyProtection="1">
      <alignment horizontal="right" vertical="center" wrapText="1" shrinkToFit="1"/>
    </xf>
    <xf numFmtId="183" fontId="32" fillId="0" borderId="38" xfId="12" applyNumberFormat="1" applyFont="1" applyBorder="1" applyAlignment="1">
      <alignment horizontal="right" vertical="center" wrapText="1"/>
    </xf>
    <xf numFmtId="183" fontId="32" fillId="0" borderId="7" xfId="13" applyNumberFormat="1" applyFont="1" applyFill="1" applyBorder="1" applyAlignment="1" applyProtection="1">
      <alignment vertical="center" wrapText="1"/>
    </xf>
    <xf numFmtId="183" fontId="32" fillId="0" borderId="13" xfId="13" applyNumberFormat="1" applyFont="1" applyFill="1" applyBorder="1" applyAlignment="1" applyProtection="1">
      <alignment vertical="center" wrapText="1"/>
    </xf>
    <xf numFmtId="183" fontId="32" fillId="0" borderId="7" xfId="12" applyNumberFormat="1" applyFont="1" applyBorder="1" applyAlignment="1">
      <alignment horizontal="right" vertical="center" wrapText="1"/>
    </xf>
    <xf numFmtId="183" fontId="8" fillId="0" borderId="112" xfId="19" applyNumberFormat="1" applyFont="1" applyBorder="1" applyAlignment="1">
      <alignment horizontal="right" vertical="center" wrapText="1" shrinkToFit="1"/>
    </xf>
    <xf numFmtId="183" fontId="32" fillId="0" borderId="7" xfId="12" applyNumberFormat="1" applyFont="1" applyBorder="1" applyAlignment="1">
      <alignment vertical="center" wrapText="1"/>
    </xf>
    <xf numFmtId="0" fontId="8" fillId="0" borderId="28" xfId="19" applyFont="1" applyBorder="1" applyProtection="1">
      <alignment vertical="center"/>
      <protection locked="0"/>
    </xf>
    <xf numFmtId="183" fontId="32" fillId="0" borderId="39" xfId="12" applyNumberFormat="1" applyFont="1" applyBorder="1" applyAlignment="1">
      <alignment vertical="center" wrapText="1"/>
    </xf>
    <xf numFmtId="183" fontId="32" fillId="0" borderId="9" xfId="13" applyNumberFormat="1" applyFont="1" applyFill="1" applyBorder="1" applyAlignment="1" applyProtection="1">
      <alignment horizontal="right" vertical="center"/>
    </xf>
    <xf numFmtId="38" fontId="8" fillId="0" borderId="0" xfId="13" applyFont="1" applyFill="1" applyBorder="1" applyAlignment="1" applyProtection="1">
      <alignment horizontal="left"/>
    </xf>
    <xf numFmtId="185" fontId="8" fillId="0" borderId="33" xfId="13" applyNumberFormat="1" applyFont="1" applyFill="1" applyBorder="1" applyAlignment="1" applyProtection="1">
      <alignment horizontal="center" vertical="center"/>
    </xf>
    <xf numFmtId="176" fontId="32" fillId="0" borderId="25" xfId="12" applyNumberFormat="1" applyFont="1" applyBorder="1" applyAlignment="1" applyProtection="1">
      <alignment vertical="center"/>
      <protection locked="0"/>
    </xf>
    <xf numFmtId="185" fontId="32" fillId="0" borderId="51" xfId="13" applyNumberFormat="1" applyFont="1" applyFill="1" applyBorder="1" applyAlignment="1" applyProtection="1">
      <alignment horizontal="right" vertical="center"/>
    </xf>
    <xf numFmtId="185" fontId="32" fillId="0" borderId="52" xfId="13" applyNumberFormat="1" applyFont="1" applyFill="1" applyBorder="1" applyAlignment="1" applyProtection="1">
      <alignment horizontal="right" vertical="center"/>
    </xf>
    <xf numFmtId="176" fontId="32" fillId="0" borderId="90" xfId="12" applyNumberFormat="1" applyFont="1" applyBorder="1" applyAlignment="1">
      <alignment horizontal="right" vertical="center"/>
    </xf>
    <xf numFmtId="0" fontId="9" fillId="0" borderId="184" xfId="0" applyFont="1" applyBorder="1" applyAlignment="1">
      <alignment horizontal="center" vertical="center"/>
    </xf>
    <xf numFmtId="0" fontId="9" fillId="0" borderId="124" xfId="0" applyFont="1" applyBorder="1" applyAlignment="1">
      <alignment horizontal="center" vertical="center"/>
    </xf>
    <xf numFmtId="0" fontId="32" fillId="0" borderId="0" xfId="11" applyFont="1" applyAlignment="1">
      <alignment horizontal="right" vertical="center"/>
    </xf>
    <xf numFmtId="0" fontId="44" fillId="0" borderId="10" xfId="6" applyFont="1" applyBorder="1">
      <alignment vertical="center"/>
    </xf>
    <xf numFmtId="0" fontId="44" fillId="0" borderId="3" xfId="6" applyFont="1" applyBorder="1">
      <alignment vertical="center"/>
    </xf>
    <xf numFmtId="0" fontId="43" fillId="0" borderId="3" xfId="11" applyFont="1" applyBorder="1" applyAlignment="1">
      <alignment vertical="center" wrapText="1"/>
    </xf>
    <xf numFmtId="0" fontId="44" fillId="0" borderId="2" xfId="6" applyFont="1" applyBorder="1">
      <alignment vertical="center"/>
    </xf>
    <xf numFmtId="0" fontId="44" fillId="0" borderId="1" xfId="11" applyFont="1" applyBorder="1" applyAlignment="1">
      <alignment vertical="center"/>
    </xf>
    <xf numFmtId="0" fontId="44" fillId="0" borderId="7" xfId="11" applyFont="1" applyBorder="1" applyAlignment="1">
      <alignment vertical="center"/>
    </xf>
    <xf numFmtId="0" fontId="65" fillId="0" borderId="1" xfId="11" applyFont="1" applyBorder="1" applyAlignment="1">
      <alignment vertical="center"/>
    </xf>
    <xf numFmtId="0" fontId="65" fillId="0" borderId="0" xfId="11" applyFont="1" applyAlignment="1">
      <alignment vertical="center"/>
    </xf>
    <xf numFmtId="0" fontId="65" fillId="0" borderId="0" xfId="11" applyFont="1"/>
    <xf numFmtId="0" fontId="65" fillId="0" borderId="0" xfId="11" applyFont="1" applyAlignment="1">
      <alignment horizontal="center" vertical="center"/>
    </xf>
    <xf numFmtId="0" fontId="65" fillId="0" borderId="7" xfId="11" applyFont="1" applyBorder="1" applyAlignment="1">
      <alignment vertical="center"/>
    </xf>
    <xf numFmtId="0" fontId="66" fillId="0" borderId="0" xfId="11" applyFont="1" applyAlignment="1">
      <alignment vertical="center"/>
    </xf>
    <xf numFmtId="0" fontId="45" fillId="0" borderId="0" xfId="11" applyFont="1" applyAlignment="1">
      <alignment horizontal="left" vertical="center"/>
    </xf>
    <xf numFmtId="0" fontId="45" fillId="0" borderId="7" xfId="11" applyFont="1" applyBorder="1" applyAlignment="1">
      <alignment vertical="center"/>
    </xf>
    <xf numFmtId="0" fontId="45" fillId="0" borderId="12" xfId="11" applyFont="1" applyBorder="1" applyAlignment="1">
      <alignment horizontal="right" vertical="center"/>
    </xf>
    <xf numFmtId="0" fontId="45" fillId="0" borderId="13" xfId="11" applyFont="1" applyBorder="1" applyAlignment="1">
      <alignment vertical="center"/>
    </xf>
    <xf numFmtId="0" fontId="45" fillId="0" borderId="14" xfId="11" applyFont="1" applyBorder="1" applyAlignment="1">
      <alignment horizontal="right" vertical="center"/>
    </xf>
    <xf numFmtId="0" fontId="45" fillId="0" borderId="17" xfId="11" applyFont="1" applyBorder="1" applyAlignment="1">
      <alignment vertical="center"/>
    </xf>
    <xf numFmtId="0" fontId="45" fillId="0" borderId="15" xfId="11" applyFont="1" applyBorder="1" applyAlignment="1">
      <alignment vertical="center"/>
    </xf>
    <xf numFmtId="0" fontId="45" fillId="0" borderId="1" xfId="6" applyFont="1" applyBorder="1">
      <alignment vertical="center"/>
    </xf>
    <xf numFmtId="0" fontId="45" fillId="0" borderId="7" xfId="6" applyFont="1" applyBorder="1">
      <alignment vertical="center"/>
    </xf>
    <xf numFmtId="0" fontId="52" fillId="0" borderId="0" xfId="11" applyFont="1" applyAlignment="1">
      <alignment vertical="center"/>
    </xf>
    <xf numFmtId="0" fontId="32" fillId="0" borderId="0" xfId="11" applyFont="1" applyAlignment="1">
      <alignment vertical="center"/>
    </xf>
    <xf numFmtId="0" fontId="68" fillId="0" borderId="10" xfId="0" applyFont="1" applyBorder="1" applyAlignment="1">
      <alignment horizontal="left" vertical="center"/>
    </xf>
    <xf numFmtId="0" fontId="68" fillId="0" borderId="3" xfId="0" applyFont="1" applyBorder="1" applyAlignment="1">
      <alignment horizontal="left" vertical="center"/>
    </xf>
    <xf numFmtId="0" fontId="6" fillId="0" borderId="0" xfId="0" applyFont="1" applyAlignment="1">
      <alignment horizontal="left" vertical="center"/>
    </xf>
    <xf numFmtId="0" fontId="8" fillId="0" borderId="1" xfId="0" applyFont="1" applyBorder="1" applyAlignment="1">
      <alignment horizontal="left" vertical="center" shrinkToFit="1"/>
    </xf>
    <xf numFmtId="0" fontId="8" fillId="0" borderId="0" xfId="0" applyFont="1" applyAlignment="1">
      <alignment horizontal="left" vertical="center" shrinkToFit="1"/>
    </xf>
    <xf numFmtId="0" fontId="8" fillId="0" borderId="1" xfId="0" applyFont="1" applyBorder="1" applyAlignment="1">
      <alignment horizontal="left" vertical="center"/>
    </xf>
    <xf numFmtId="0" fontId="8" fillId="0" borderId="0" xfId="0" applyFont="1" applyAlignment="1">
      <alignment horizontal="left" vertical="center"/>
    </xf>
    <xf numFmtId="0" fontId="8" fillId="0" borderId="8" xfId="0" applyFont="1" applyBorder="1" applyAlignment="1">
      <alignment horizontal="left" vertical="center"/>
    </xf>
    <xf numFmtId="0" fontId="8" fillId="7" borderId="8" xfId="0" applyFont="1" applyFill="1" applyBorder="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left" vertical="top"/>
    </xf>
    <xf numFmtId="0" fontId="8" fillId="0" borderId="6" xfId="0" applyFont="1" applyBorder="1">
      <alignment vertical="center"/>
    </xf>
    <xf numFmtId="0" fontId="8" fillId="7" borderId="4" xfId="0" applyFont="1" applyFill="1" applyBorder="1" applyAlignment="1">
      <alignment horizontal="center" vertical="center"/>
    </xf>
    <xf numFmtId="0" fontId="8" fillId="0" borderId="0" xfId="0" applyFont="1" applyAlignment="1">
      <alignment horizontal="left" vertical="top" wrapText="1"/>
    </xf>
    <xf numFmtId="0" fontId="6" fillId="0" borderId="10" xfId="0" applyFont="1" applyBorder="1" applyAlignment="1">
      <alignment horizontal="left" vertical="center"/>
    </xf>
    <xf numFmtId="0" fontId="6" fillId="0" borderId="3" xfId="0" applyFont="1" applyBorder="1" applyAlignment="1">
      <alignment horizontal="left" vertical="center"/>
    </xf>
    <xf numFmtId="0" fontId="38" fillId="0" borderId="0" xfId="16" applyFont="1">
      <alignment vertical="center"/>
    </xf>
    <xf numFmtId="0" fontId="6" fillId="0" borderId="7" xfId="0" applyFont="1" applyBorder="1" applyAlignment="1" applyProtection="1">
      <alignment horizontal="left" vertical="center" wrapText="1"/>
      <protection locked="0"/>
    </xf>
    <xf numFmtId="0" fontId="29" fillId="0" borderId="24" xfId="0" applyFont="1" applyBorder="1" applyAlignment="1" applyProtection="1">
      <protection locked="0"/>
    </xf>
    <xf numFmtId="183" fontId="49" fillId="0" borderId="0" xfId="10" applyNumberFormat="1" applyFont="1" applyAlignment="1">
      <alignment horizontal="left" vertical="center"/>
    </xf>
    <xf numFmtId="183" fontId="45" fillId="0" borderId="0" xfId="10" applyNumberFormat="1" applyFont="1"/>
    <xf numFmtId="183" fontId="52" fillId="0" borderId="0" xfId="10" applyNumberFormat="1" applyFont="1" applyAlignment="1">
      <alignment vertical="center"/>
    </xf>
    <xf numFmtId="183" fontId="49" fillId="0" borderId="0" xfId="10" applyNumberFormat="1" applyFont="1" applyAlignment="1">
      <alignment horizontal="left" vertical="center" indent="1"/>
    </xf>
    <xf numFmtId="183" fontId="44" fillId="0" borderId="0" xfId="10" applyNumberFormat="1" applyFont="1" applyAlignment="1">
      <alignment horizontal="left"/>
    </xf>
    <xf numFmtId="183" fontId="44" fillId="0" borderId="0" xfId="10" applyNumberFormat="1" applyFont="1"/>
    <xf numFmtId="0" fontId="8" fillId="0" borderId="0" xfId="0" applyFont="1" applyAlignment="1">
      <alignment horizontal="right"/>
    </xf>
    <xf numFmtId="183" fontId="45" fillId="0" borderId="25" xfId="10" applyNumberFormat="1" applyFont="1" applyBorder="1" applyAlignment="1">
      <alignment horizontal="center" vertical="center"/>
    </xf>
    <xf numFmtId="183" fontId="45" fillId="0" borderId="2" xfId="10" applyNumberFormat="1" applyFont="1" applyBorder="1" applyAlignment="1">
      <alignment horizontal="left" vertical="center" wrapText="1"/>
    </xf>
    <xf numFmtId="0" fontId="9" fillId="0" borderId="1" xfId="0" applyFont="1" applyBorder="1">
      <alignment vertical="center"/>
    </xf>
    <xf numFmtId="183" fontId="45" fillId="0" borderId="41" xfId="10" applyNumberFormat="1" applyFont="1" applyBorder="1" applyAlignment="1">
      <alignment vertical="center"/>
    </xf>
    <xf numFmtId="0" fontId="20" fillId="0" borderId="0" xfId="0" applyFont="1" applyAlignment="1"/>
    <xf numFmtId="183" fontId="45" fillId="0" borderId="42" xfId="10" applyNumberFormat="1" applyFont="1" applyBorder="1" applyAlignment="1">
      <alignment vertical="center"/>
    </xf>
    <xf numFmtId="183" fontId="45" fillId="0" borderId="8" xfId="10" applyNumberFormat="1" applyFont="1" applyBorder="1" applyAlignment="1">
      <alignment horizontal="left" vertical="center" indent="1"/>
    </xf>
    <xf numFmtId="183" fontId="45" fillId="0" borderId="4" xfId="10" applyNumberFormat="1" applyFont="1" applyBorder="1" applyAlignment="1">
      <alignment horizontal="left" vertical="center"/>
    </xf>
    <xf numFmtId="183" fontId="45" fillId="0" borderId="9" xfId="10" applyNumberFormat="1" applyFont="1" applyBorder="1" applyAlignment="1">
      <alignment horizontal="left" vertical="center"/>
    </xf>
    <xf numFmtId="183" fontId="45" fillId="0" borderId="5" xfId="10" applyNumberFormat="1" applyFont="1" applyBorder="1" applyAlignment="1">
      <alignment horizontal="left" vertical="center" indent="1"/>
    </xf>
    <xf numFmtId="183" fontId="45" fillId="0" borderId="6" xfId="10" applyNumberFormat="1" applyFont="1" applyBorder="1" applyAlignment="1">
      <alignment horizontal="left" vertical="center"/>
    </xf>
    <xf numFmtId="183" fontId="45" fillId="0" borderId="23" xfId="10" applyNumberFormat="1" applyFont="1" applyBorder="1" applyAlignment="1">
      <alignment horizontal="left" vertical="center"/>
    </xf>
    <xf numFmtId="0" fontId="9" fillId="0" borderId="0" xfId="0" applyFont="1" applyAlignment="1">
      <alignment horizontal="left" vertical="center" indent="1"/>
    </xf>
    <xf numFmtId="183" fontId="45" fillId="0" borderId="41" xfId="10" applyNumberFormat="1" applyFont="1" applyBorder="1" applyAlignment="1">
      <alignment horizontal="right" vertical="center"/>
    </xf>
    <xf numFmtId="183" fontId="45" fillId="0" borderId="59" xfId="10" applyNumberFormat="1" applyFont="1" applyBorder="1" applyAlignment="1">
      <alignment horizontal="right" vertical="center"/>
    </xf>
    <xf numFmtId="183" fontId="45" fillId="0" borderId="39" xfId="10" applyNumberFormat="1" applyFont="1" applyBorder="1" applyAlignment="1">
      <alignment horizontal="right" vertical="center"/>
    </xf>
    <xf numFmtId="0" fontId="0" fillId="0" borderId="0" xfId="0" applyAlignment="1">
      <alignment horizontal="left" vertical="center" indent="1"/>
    </xf>
    <xf numFmtId="0" fontId="8" fillId="3" borderId="19" xfId="0" applyFont="1" applyFill="1" applyBorder="1">
      <alignment vertical="center"/>
    </xf>
    <xf numFmtId="0" fontId="8" fillId="3" borderId="14" xfId="0" applyFont="1" applyFill="1" applyBorder="1">
      <alignment vertical="center"/>
    </xf>
    <xf numFmtId="0" fontId="8" fillId="3" borderId="14" xfId="0" applyFont="1" applyFill="1" applyBorder="1" applyAlignment="1">
      <alignment horizontal="left" vertical="center"/>
    </xf>
    <xf numFmtId="0" fontId="8" fillId="3" borderId="12" xfId="0" applyFont="1" applyFill="1" applyBorder="1">
      <alignment vertical="center"/>
    </xf>
    <xf numFmtId="0" fontId="8" fillId="3" borderId="13" xfId="0" applyFont="1" applyFill="1" applyBorder="1">
      <alignment vertical="center"/>
    </xf>
    <xf numFmtId="0" fontId="8" fillId="0" borderId="56" xfId="0" applyFont="1" applyBorder="1" applyAlignment="1">
      <alignment horizontal="center" vertical="center" shrinkToFit="1"/>
    </xf>
    <xf numFmtId="0" fontId="8" fillId="0" borderId="7" xfId="0" applyFont="1" applyBorder="1" applyAlignment="1">
      <alignment horizontal="center" vertical="center"/>
    </xf>
    <xf numFmtId="0" fontId="8" fillId="3" borderId="5" xfId="0" applyFont="1" applyFill="1" applyBorder="1">
      <alignment vertical="center"/>
    </xf>
    <xf numFmtId="0" fontId="8" fillId="3" borderId="6" xfId="0" applyFont="1" applyFill="1" applyBorder="1">
      <alignment vertical="center"/>
    </xf>
    <xf numFmtId="178" fontId="8" fillId="0" borderId="23" xfId="1" applyNumberFormat="1" applyFont="1" applyFill="1" applyBorder="1" applyAlignment="1" applyProtection="1">
      <alignment vertical="center"/>
    </xf>
    <xf numFmtId="0" fontId="48" fillId="0" borderId="0" xfId="0" applyFont="1">
      <alignment vertical="center"/>
    </xf>
    <xf numFmtId="0" fontId="0" fillId="0" borderId="0" xfId="0" applyAlignment="1">
      <alignment horizontal="left" vertical="center"/>
    </xf>
    <xf numFmtId="0" fontId="8" fillId="0" borderId="0" xfId="0" applyFont="1" applyAlignment="1">
      <alignment horizontal="center" vertical="center" wrapText="1"/>
    </xf>
    <xf numFmtId="49" fontId="8" fillId="0" borderId="0" xfId="0" applyNumberFormat="1" applyFont="1" applyAlignment="1">
      <alignment vertical="top" wrapText="1"/>
    </xf>
    <xf numFmtId="0" fontId="8" fillId="0" borderId="0" xfId="12" applyFont="1" applyAlignment="1">
      <alignment horizontal="left" vertical="center"/>
    </xf>
    <xf numFmtId="0" fontId="8" fillId="0" borderId="0" xfId="12" applyFont="1"/>
    <xf numFmtId="185" fontId="8" fillId="0" borderId="0" xfId="12" applyNumberFormat="1" applyFont="1" applyAlignment="1">
      <alignment horizontal="right"/>
    </xf>
    <xf numFmtId="185" fontId="8" fillId="0" borderId="4" xfId="12" applyNumberFormat="1" applyFont="1" applyBorder="1"/>
    <xf numFmtId="185" fontId="8" fillId="0" borderId="0" xfId="12" applyNumberFormat="1" applyFont="1" applyAlignment="1">
      <alignment horizontal="right" vertical="center"/>
    </xf>
    <xf numFmtId="185" fontId="8" fillId="0" borderId="0" xfId="12" applyNumberFormat="1" applyFont="1"/>
    <xf numFmtId="0" fontId="36" fillId="0" borderId="0" xfId="12" applyFont="1"/>
    <xf numFmtId="0" fontId="8" fillId="0" borderId="0" xfId="12" applyFont="1" applyAlignment="1">
      <alignment vertical="center"/>
    </xf>
    <xf numFmtId="185" fontId="32" fillId="0" borderId="1" xfId="13" applyNumberFormat="1" applyFont="1" applyFill="1" applyBorder="1" applyAlignment="1" applyProtection="1">
      <alignment horizontal="right" vertical="center"/>
    </xf>
    <xf numFmtId="185" fontId="32" fillId="0" borderId="1" xfId="12" applyNumberFormat="1" applyFont="1" applyBorder="1" applyAlignment="1">
      <alignment vertical="center"/>
    </xf>
    <xf numFmtId="185" fontId="32" fillId="0" borderId="1" xfId="13" quotePrefix="1" applyNumberFormat="1" applyFont="1" applyFill="1" applyBorder="1" applyAlignment="1" applyProtection="1">
      <alignment vertical="center"/>
    </xf>
    <xf numFmtId="185" fontId="32" fillId="0" borderId="1" xfId="13" applyNumberFormat="1" applyFont="1" applyFill="1" applyBorder="1" applyAlignment="1" applyProtection="1">
      <alignment vertical="center"/>
    </xf>
    <xf numFmtId="185" fontId="32" fillId="0" borderId="0" xfId="12" applyNumberFormat="1" applyFont="1" applyAlignment="1">
      <alignment vertical="center"/>
    </xf>
    <xf numFmtId="185" fontId="32" fillId="0" borderId="0" xfId="13" applyNumberFormat="1" applyFont="1" applyFill="1" applyBorder="1" applyAlignment="1" applyProtection="1">
      <alignment horizontal="right" vertical="center"/>
    </xf>
    <xf numFmtId="0" fontId="8" fillId="0" borderId="0" xfId="12" applyFont="1" applyAlignment="1">
      <alignment horizontal="left" wrapText="1"/>
    </xf>
    <xf numFmtId="0" fontId="36" fillId="0" borderId="0" xfId="0" applyFont="1">
      <alignment vertical="center"/>
    </xf>
    <xf numFmtId="0" fontId="55" fillId="0" borderId="0" xfId="0" applyFont="1">
      <alignment vertical="center"/>
    </xf>
    <xf numFmtId="0" fontId="0" fillId="0" borderId="0" xfId="0" applyProtection="1">
      <alignment vertical="center"/>
      <protection locked="0"/>
    </xf>
    <xf numFmtId="183" fontId="32" fillId="0" borderId="0" xfId="10" applyNumberFormat="1" applyFont="1" applyAlignment="1">
      <alignment horizontal="left" vertical="center"/>
    </xf>
    <xf numFmtId="183" fontId="8" fillId="0" borderId="0" xfId="10" applyNumberFormat="1" applyFont="1"/>
    <xf numFmtId="0" fontId="8" fillId="3" borderId="45" xfId="12" applyFont="1" applyFill="1" applyBorder="1" applyAlignment="1">
      <alignment horizontal="center" vertical="center"/>
    </xf>
    <xf numFmtId="0" fontId="36" fillId="0" borderId="0" xfId="12" applyFont="1" applyAlignment="1">
      <alignment vertical="center"/>
    </xf>
    <xf numFmtId="38" fontId="8" fillId="0" borderId="0" xfId="13" applyFont="1" applyFill="1" applyBorder="1" applyAlignment="1" applyProtection="1">
      <alignment horizontal="right"/>
    </xf>
    <xf numFmtId="38" fontId="8" fillId="0" borderId="0" xfId="12" applyNumberFormat="1" applyFont="1"/>
    <xf numFmtId="183" fontId="32" fillId="0" borderId="13" xfId="19" applyNumberFormat="1" applyFont="1" applyBorder="1" applyAlignment="1">
      <alignment horizontal="right" vertical="center" wrapText="1" shrinkToFit="1"/>
    </xf>
    <xf numFmtId="0" fontId="8" fillId="0" borderId="0" xfId="0" applyFont="1" applyAlignment="1"/>
    <xf numFmtId="38" fontId="8" fillId="0" borderId="0" xfId="13" applyFont="1" applyAlignment="1" applyProtection="1">
      <alignment vertical="center"/>
    </xf>
    <xf numFmtId="38" fontId="8" fillId="0" borderId="0" xfId="13" applyFont="1" applyAlignment="1" applyProtection="1">
      <alignment horizontal="left" vertical="center"/>
    </xf>
    <xf numFmtId="0" fontId="38" fillId="0" borderId="0" xfId="0" applyFont="1" applyAlignment="1"/>
    <xf numFmtId="0" fontId="4" fillId="0" borderId="0" xfId="0" applyFont="1" applyAlignment="1"/>
    <xf numFmtId="0" fontId="33" fillId="0" borderId="3" xfId="0" applyFont="1" applyBorder="1" applyAlignment="1">
      <alignment horizontal="left" vertical="center"/>
    </xf>
    <xf numFmtId="0" fontId="33" fillId="0" borderId="3" xfId="0" applyFont="1" applyBorder="1" applyAlignment="1">
      <alignment horizontal="left"/>
    </xf>
    <xf numFmtId="0" fontId="33" fillId="0" borderId="2" xfId="0" applyFont="1" applyBorder="1" applyAlignment="1">
      <alignment horizontal="left"/>
    </xf>
    <xf numFmtId="0" fontId="30" fillId="0" borderId="0" xfId="0" applyFont="1" applyAlignment="1"/>
    <xf numFmtId="0" fontId="33" fillId="0" borderId="0" xfId="0" applyFont="1" applyAlignment="1">
      <alignment wrapText="1"/>
    </xf>
    <xf numFmtId="0" fontId="46" fillId="0" borderId="0" xfId="0" applyFont="1" applyAlignment="1">
      <alignment horizontal="left" vertical="center"/>
    </xf>
    <xf numFmtId="0" fontId="46" fillId="0" borderId="7" xfId="0" applyFont="1" applyBorder="1" applyAlignment="1">
      <alignment horizontal="left" vertical="center"/>
    </xf>
    <xf numFmtId="0" fontId="10" fillId="0" borderId="0" xfId="0" applyFont="1">
      <alignment vertical="center"/>
    </xf>
    <xf numFmtId="0" fontId="6" fillId="0" borderId="7" xfId="0" applyFont="1" applyBorder="1" applyAlignment="1">
      <alignment horizontal="left" vertical="center"/>
    </xf>
    <xf numFmtId="0" fontId="6" fillId="0" borderId="1" xfId="0" applyFont="1" applyBorder="1">
      <alignment vertical="center"/>
    </xf>
    <xf numFmtId="0" fontId="0" fillId="0" borderId="92" xfId="0" applyBorder="1" applyAlignment="1">
      <alignment horizontal="left" vertical="center"/>
    </xf>
    <xf numFmtId="0" fontId="22" fillId="0" borderId="0" xfId="0" applyFont="1" applyAlignment="1">
      <alignment horizontal="left" vertical="center"/>
    </xf>
    <xf numFmtId="0" fontId="0" fillId="0" borderId="93" xfId="0" applyBorder="1" applyAlignment="1">
      <alignment horizontal="left" vertical="center"/>
    </xf>
    <xf numFmtId="0" fontId="8" fillId="0" borderId="20" xfId="0" applyFont="1" applyBorder="1">
      <alignment vertical="center"/>
    </xf>
    <xf numFmtId="0" fontId="8" fillId="0" borderId="20" xfId="0" applyFont="1" applyBorder="1" applyAlignment="1">
      <alignment horizontal="left" vertical="center"/>
    </xf>
    <xf numFmtId="0" fontId="6" fillId="0" borderId="4" xfId="0" applyFont="1" applyBorder="1" applyAlignment="1">
      <alignment vertical="center" shrinkToFit="1"/>
    </xf>
    <xf numFmtId="0" fontId="6" fillId="0" borderId="6" xfId="0" applyFont="1" applyBorder="1" applyAlignment="1">
      <alignment vertical="center" shrinkToFit="1"/>
    </xf>
    <xf numFmtId="0" fontId="6" fillId="0" borderId="12" xfId="0" applyFont="1" applyBorder="1" applyAlignment="1">
      <alignment vertical="center" shrinkToFit="1"/>
    </xf>
    <xf numFmtId="0" fontId="6" fillId="0" borderId="0" xfId="0" applyFont="1" applyAlignment="1">
      <alignment horizontal="left" vertical="center" shrinkToFit="1"/>
    </xf>
    <xf numFmtId="182" fontId="6" fillId="0" borderId="0" xfId="0" applyNumberFormat="1" applyFont="1" applyAlignment="1">
      <alignment horizontal="left" vertical="center" shrinkToFit="1"/>
    </xf>
    <xf numFmtId="0" fontId="6" fillId="0" borderId="7" xfId="0" applyFont="1" applyBorder="1" applyAlignment="1">
      <alignment horizontal="left" vertical="center" shrinkToFit="1"/>
    </xf>
    <xf numFmtId="0" fontId="20" fillId="0" borderId="0" xfId="0" applyFont="1">
      <alignment vertical="center"/>
    </xf>
    <xf numFmtId="0" fontId="6" fillId="5" borderId="4" xfId="0" applyFont="1" applyFill="1" applyBorder="1" applyAlignment="1">
      <alignment horizontal="left" vertical="center" indent="1"/>
    </xf>
    <xf numFmtId="0" fontId="6" fillId="5" borderId="9" xfId="0" applyFont="1" applyFill="1" applyBorder="1" applyAlignment="1">
      <alignment horizontal="left" vertical="center" indent="1"/>
    </xf>
    <xf numFmtId="0" fontId="6" fillId="0" borderId="54" xfId="0" applyFont="1" applyBorder="1" applyAlignment="1">
      <alignment vertical="center" shrinkToFit="1"/>
    </xf>
    <xf numFmtId="0" fontId="48" fillId="0" borderId="0" xfId="0" applyFont="1" applyAlignment="1">
      <alignment horizontal="left"/>
    </xf>
    <xf numFmtId="0" fontId="8" fillId="0" borderId="7" xfId="0" applyFont="1" applyBorder="1" applyAlignment="1">
      <alignment horizontal="left" vertical="center"/>
    </xf>
    <xf numFmtId="0" fontId="38" fillId="0" borderId="0" xfId="11" applyFont="1" applyAlignment="1">
      <alignment horizontal="left"/>
    </xf>
    <xf numFmtId="0" fontId="9" fillId="0" borderId="0" xfId="11" applyAlignment="1">
      <alignment horizontal="center" vertical="center" wrapText="1"/>
    </xf>
    <xf numFmtId="0" fontId="9" fillId="0" borderId="0" xfId="11" applyAlignment="1">
      <alignment horizontal="right" vertical="center" wrapText="1"/>
    </xf>
    <xf numFmtId="0" fontId="24" fillId="0" borderId="0" xfId="11" applyFont="1" applyAlignment="1">
      <alignment vertical="center"/>
    </xf>
    <xf numFmtId="0" fontId="8" fillId="0" borderId="10" xfId="0" applyFont="1" applyBorder="1" applyAlignment="1">
      <alignment horizontal="center" vertical="center"/>
    </xf>
    <xf numFmtId="0" fontId="8" fillId="0" borderId="3" xfId="0" applyFont="1" applyBorder="1">
      <alignment vertical="center"/>
    </xf>
    <xf numFmtId="0" fontId="8" fillId="0" borderId="2" xfId="0" applyFont="1" applyBorder="1">
      <alignment vertical="center"/>
    </xf>
    <xf numFmtId="0" fontId="8" fillId="0" borderId="0" xfId="0" applyFont="1" applyAlignment="1">
      <alignment horizontal="right" vertical="center"/>
    </xf>
    <xf numFmtId="0" fontId="8" fillId="0" borderId="0" xfId="0" applyFont="1" applyAlignment="1">
      <alignment horizontal="right" vertical="center" wrapText="1"/>
    </xf>
    <xf numFmtId="0" fontId="47" fillId="0" borderId="0" xfId="0" applyFont="1" applyAlignment="1">
      <alignment vertical="top" wrapText="1"/>
    </xf>
    <xf numFmtId="0" fontId="32" fillId="0" borderId="0" xfId="0" applyFont="1" applyAlignment="1">
      <alignment vertical="top" wrapText="1"/>
    </xf>
    <xf numFmtId="0" fontId="32" fillId="0" borderId="0" xfId="0" applyFont="1" applyAlignment="1">
      <alignment vertical="center" wrapText="1"/>
    </xf>
    <xf numFmtId="0" fontId="38" fillId="0" borderId="0" xfId="0" applyFont="1" applyAlignment="1">
      <alignment horizontal="center" vertical="center"/>
    </xf>
    <xf numFmtId="0" fontId="4" fillId="0" borderId="10" xfId="0" applyFont="1" applyBorder="1">
      <alignment vertical="center"/>
    </xf>
    <xf numFmtId="0" fontId="4" fillId="0" borderId="3" xfId="0" applyFont="1" applyBorder="1">
      <alignment vertical="center"/>
    </xf>
    <xf numFmtId="49" fontId="32" fillId="0" borderId="1" xfId="0" applyNumberFormat="1" applyFont="1" applyBorder="1" applyAlignment="1">
      <alignment horizontal="center" vertical="center"/>
    </xf>
    <xf numFmtId="0" fontId="32" fillId="0" borderId="4" xfId="0" applyFont="1" applyBorder="1" applyAlignment="1"/>
    <xf numFmtId="0" fontId="9" fillId="0" borderId="4" xfId="0" applyFont="1" applyBorder="1">
      <alignment vertical="center"/>
    </xf>
    <xf numFmtId="0" fontId="9" fillId="0" borderId="4" xfId="0" applyFont="1" applyBorder="1" applyAlignment="1">
      <alignment horizontal="right" vertical="center"/>
    </xf>
    <xf numFmtId="0" fontId="9" fillId="0" borderId="38" xfId="0" applyFont="1" applyBorder="1">
      <alignment vertical="center"/>
    </xf>
    <xf numFmtId="0" fontId="8" fillId="5" borderId="139" xfId="0" applyFont="1" applyFill="1" applyBorder="1" applyAlignment="1">
      <alignment horizontal="left" vertical="center" indent="1"/>
    </xf>
    <xf numFmtId="0" fontId="8" fillId="5" borderId="97" xfId="0" applyFont="1" applyFill="1" applyBorder="1" applyAlignment="1">
      <alignment horizontal="left" vertical="center" indent="1"/>
    </xf>
    <xf numFmtId="0" fontId="8" fillId="5" borderId="61" xfId="0" applyFont="1" applyFill="1" applyBorder="1" applyAlignment="1">
      <alignment horizontal="left" vertical="center" indent="1"/>
    </xf>
    <xf numFmtId="0" fontId="8" fillId="5" borderId="8" xfId="0" applyFont="1" applyFill="1" applyBorder="1" applyAlignment="1">
      <alignment horizontal="left" vertical="center" indent="1"/>
    </xf>
    <xf numFmtId="0" fontId="8" fillId="5" borderId="4" xfId="0" applyFont="1" applyFill="1" applyBorder="1" applyAlignment="1">
      <alignment horizontal="left" vertical="center" indent="1"/>
    </xf>
    <xf numFmtId="0" fontId="8" fillId="5" borderId="9" xfId="0" applyFont="1" applyFill="1" applyBorder="1" applyAlignment="1">
      <alignment horizontal="left" vertical="center" indent="1"/>
    </xf>
    <xf numFmtId="0" fontId="8" fillId="5" borderId="5" xfId="0" applyFont="1" applyFill="1" applyBorder="1" applyAlignment="1">
      <alignment horizontal="left" vertical="center" indent="1"/>
    </xf>
    <xf numFmtId="0" fontId="8" fillId="5" borderId="0" xfId="0" applyFont="1" applyFill="1" applyAlignment="1">
      <alignment horizontal="left" vertical="center" indent="1"/>
    </xf>
    <xf numFmtId="0" fontId="8" fillId="5" borderId="6" xfId="0" applyFont="1" applyFill="1" applyBorder="1" applyAlignment="1">
      <alignment horizontal="left" vertical="center" indent="1"/>
    </xf>
    <xf numFmtId="0" fontId="8" fillId="5" borderId="23" xfId="0" applyFont="1" applyFill="1" applyBorder="1" applyAlignment="1">
      <alignment horizontal="left" vertical="center" indent="1"/>
    </xf>
    <xf numFmtId="0" fontId="8" fillId="5" borderId="10" xfId="0" applyFont="1" applyFill="1" applyBorder="1" applyAlignment="1">
      <alignment horizontal="left" vertical="center" indent="1"/>
    </xf>
    <xf numFmtId="0" fontId="8" fillId="5" borderId="1" xfId="0" applyFont="1" applyFill="1" applyBorder="1" applyAlignment="1">
      <alignment horizontal="left" vertical="center" indent="1"/>
    </xf>
    <xf numFmtId="0" fontId="36" fillId="0" borderId="0" xfId="0" applyFont="1" applyAlignment="1">
      <alignment horizontal="left" vertical="center"/>
    </xf>
    <xf numFmtId="0" fontId="8" fillId="0" borderId="0" xfId="0" applyFont="1" applyAlignment="1">
      <alignment horizontal="left" vertical="center" indent="1"/>
    </xf>
    <xf numFmtId="183" fontId="8" fillId="0" borderId="0" xfId="0" applyNumberFormat="1" applyFont="1" applyAlignment="1">
      <alignment horizontal="right" vertical="center"/>
    </xf>
    <xf numFmtId="183" fontId="8" fillId="0" borderId="0" xfId="0" applyNumberFormat="1" applyFont="1" applyAlignment="1">
      <alignment horizontal="center" vertical="center"/>
    </xf>
    <xf numFmtId="183" fontId="8" fillId="0" borderId="7" xfId="0" applyNumberFormat="1" applyFont="1" applyBorder="1" applyAlignment="1">
      <alignment horizontal="center" vertical="center"/>
    </xf>
    <xf numFmtId="0" fontId="7" fillId="0" borderId="1" xfId="0" applyFont="1" applyBorder="1" applyAlignment="1"/>
    <xf numFmtId="0" fontId="7" fillId="0" borderId="0" xfId="0" applyFont="1" applyAlignment="1"/>
    <xf numFmtId="0" fontId="8" fillId="0" borderId="7" xfId="0" applyFont="1" applyBorder="1" applyAlignment="1"/>
    <xf numFmtId="0" fontId="9" fillId="0" borderId="7" xfId="0" applyFont="1" applyBorder="1">
      <alignment vertical="center"/>
    </xf>
    <xf numFmtId="49" fontId="9" fillId="0" borderId="1" xfId="0" applyNumberFormat="1" applyFont="1" applyBorder="1">
      <alignment vertical="center"/>
    </xf>
    <xf numFmtId="0" fontId="7" fillId="0" borderId="1" xfId="0" applyFont="1" applyBorder="1">
      <alignment vertical="center"/>
    </xf>
    <xf numFmtId="0" fontId="9" fillId="0" borderId="8" xfId="0" applyFont="1" applyBorder="1">
      <alignment vertical="center"/>
    </xf>
    <xf numFmtId="0" fontId="9" fillId="0" borderId="9" xfId="0" applyFont="1" applyBorder="1">
      <alignment vertical="center"/>
    </xf>
    <xf numFmtId="0" fontId="60" fillId="0" borderId="0" xfId="0" applyFont="1">
      <alignment vertical="center"/>
    </xf>
    <xf numFmtId="0" fontId="60" fillId="6" borderId="0" xfId="0" applyFont="1" applyFill="1">
      <alignment vertical="center"/>
    </xf>
    <xf numFmtId="0" fontId="60" fillId="6" borderId="0" xfId="0" applyFont="1" applyFill="1" applyAlignment="1">
      <alignment horizontal="right" vertical="center"/>
    </xf>
    <xf numFmtId="0" fontId="61" fillId="0" borderId="0" xfId="0" applyFont="1">
      <alignment vertical="center"/>
    </xf>
    <xf numFmtId="49" fontId="9" fillId="0" borderId="10" xfId="0" applyNumberFormat="1" applyFont="1" applyBorder="1">
      <alignment vertical="center"/>
    </xf>
    <xf numFmtId="0" fontId="9" fillId="0" borderId="1" xfId="0" applyFont="1" applyBorder="1" applyAlignment="1">
      <alignment horizontal="right" vertical="center"/>
    </xf>
    <xf numFmtId="0" fontId="8" fillId="0" borderId="1" xfId="0" applyFont="1" applyBorder="1" applyAlignment="1">
      <alignment vertical="top"/>
    </xf>
    <xf numFmtId="0" fontId="9" fillId="0" borderId="7" xfId="0" applyFont="1" applyBorder="1" applyAlignment="1">
      <alignment vertical="top"/>
    </xf>
    <xf numFmtId="0" fontId="8" fillId="0" borderId="7" xfId="0" applyFont="1" applyBorder="1" applyAlignment="1">
      <alignment vertical="top"/>
    </xf>
    <xf numFmtId="0" fontId="36" fillId="0" borderId="30" xfId="0" applyFont="1" applyBorder="1">
      <alignment vertical="center"/>
    </xf>
    <xf numFmtId="0" fontId="36" fillId="0" borderId="16" xfId="0" applyFont="1" applyBorder="1" applyAlignment="1">
      <alignment horizontal="left" vertical="center"/>
    </xf>
    <xf numFmtId="0" fontId="8" fillId="0" borderId="22" xfId="0" applyFont="1" applyBorder="1" applyAlignment="1" applyProtection="1">
      <alignment vertical="center" wrapText="1"/>
      <protection locked="0"/>
    </xf>
    <xf numFmtId="0" fontId="8" fillId="0" borderId="32" xfId="0" applyFont="1" applyBorder="1" applyAlignment="1" applyProtection="1">
      <alignment vertical="center" wrapText="1"/>
      <protection locked="0"/>
    </xf>
    <xf numFmtId="0" fontId="8" fillId="0" borderId="21" xfId="0" applyFont="1" applyBorder="1" applyAlignment="1" applyProtection="1">
      <alignment vertical="center" wrapText="1"/>
      <protection locked="0"/>
    </xf>
    <xf numFmtId="0" fontId="8" fillId="0" borderId="31" xfId="0" applyFont="1" applyBorder="1" applyAlignment="1" applyProtection="1">
      <alignment vertical="center" wrapText="1"/>
      <protection locked="0"/>
    </xf>
    <xf numFmtId="0" fontId="8" fillId="0" borderId="22" xfId="0" applyFont="1" applyBorder="1" applyAlignment="1" applyProtection="1">
      <alignment horizontal="left" vertical="center" wrapText="1"/>
      <protection locked="0"/>
    </xf>
    <xf numFmtId="0" fontId="8" fillId="0" borderId="18" xfId="0" applyFont="1" applyBorder="1" applyAlignment="1" applyProtection="1">
      <alignment horizontal="left" vertical="center" wrapText="1"/>
      <protection locked="0"/>
    </xf>
    <xf numFmtId="0" fontId="8" fillId="0" borderId="21" xfId="0" applyFont="1" applyBorder="1" applyAlignment="1" applyProtection="1">
      <alignment horizontal="left" vertical="center" wrapText="1"/>
      <protection locked="0"/>
    </xf>
    <xf numFmtId="0" fontId="8" fillId="0" borderId="17" xfId="0" applyFont="1" applyBorder="1" applyAlignment="1" applyProtection="1">
      <alignment horizontal="left" vertical="center" wrapText="1"/>
      <protection locked="0"/>
    </xf>
    <xf numFmtId="0" fontId="65" fillId="0" borderId="0" xfId="11" applyFont="1" applyAlignment="1" applyProtection="1">
      <alignment horizontal="center" vertical="center"/>
      <protection locked="0"/>
    </xf>
    <xf numFmtId="0" fontId="65" fillId="0" borderId="0" xfId="11" applyFont="1" applyAlignment="1" applyProtection="1">
      <alignment horizontal="left" vertical="center"/>
      <protection locked="0"/>
    </xf>
    <xf numFmtId="0" fontId="45" fillId="0" borderId="1" xfId="11" applyFont="1" applyBorder="1" applyAlignment="1" applyProtection="1">
      <alignment vertical="center"/>
      <protection locked="0"/>
    </xf>
    <xf numFmtId="0" fontId="45" fillId="0" borderId="0" xfId="11" applyFont="1" applyAlignment="1" applyProtection="1">
      <alignment vertical="center"/>
      <protection locked="0"/>
    </xf>
    <xf numFmtId="0" fontId="45" fillId="0" borderId="12" xfId="11" applyFont="1" applyBorder="1" applyAlignment="1" applyProtection="1">
      <alignment horizontal="right" vertical="center"/>
      <protection locked="0"/>
    </xf>
    <xf numFmtId="0" fontId="45" fillId="0" borderId="0" xfId="11" applyFont="1" applyAlignment="1" applyProtection="1">
      <alignment horizontal="right" vertical="center"/>
      <protection locked="0"/>
    </xf>
    <xf numFmtId="0" fontId="45" fillId="0" borderId="12" xfId="11" applyFont="1" applyBorder="1" applyAlignment="1" applyProtection="1">
      <alignment vertical="center"/>
      <protection locked="0"/>
    </xf>
    <xf numFmtId="0" fontId="45" fillId="0" borderId="17" xfId="11" applyFont="1" applyBorder="1" applyAlignment="1" applyProtection="1">
      <alignment vertical="center"/>
      <protection locked="0"/>
    </xf>
    <xf numFmtId="0" fontId="8" fillId="0" borderId="12" xfId="11" applyFont="1" applyBorder="1" applyAlignment="1" applyProtection="1">
      <alignment vertical="center"/>
      <protection locked="0"/>
    </xf>
    <xf numFmtId="0" fontId="8" fillId="0" borderId="17" xfId="11" applyFont="1" applyBorder="1" applyAlignment="1" applyProtection="1">
      <alignment vertical="center"/>
      <protection locked="0"/>
    </xf>
    <xf numFmtId="0" fontId="45" fillId="0" borderId="14" xfId="11" applyFont="1" applyBorder="1" applyAlignment="1" applyProtection="1">
      <alignment vertical="center"/>
      <protection locked="0"/>
    </xf>
    <xf numFmtId="0" fontId="45" fillId="0" borderId="10" xfId="11" applyFont="1" applyBorder="1" applyAlignment="1" applyProtection="1">
      <alignment horizontal="center" vertical="center" shrinkToFit="1"/>
      <protection locked="0"/>
    </xf>
    <xf numFmtId="0" fontId="45" fillId="0" borderId="1" xfId="11" applyFont="1" applyBorder="1" applyAlignment="1" applyProtection="1">
      <alignment horizontal="center" vertical="center" shrinkToFit="1"/>
      <protection locked="0"/>
    </xf>
    <xf numFmtId="0" fontId="45" fillId="0" borderId="8" xfId="11" applyFont="1" applyBorder="1" applyAlignment="1" applyProtection="1">
      <alignment horizontal="center" vertical="center" shrinkToFit="1"/>
      <protection locked="0"/>
    </xf>
    <xf numFmtId="0" fontId="45" fillId="0" borderId="3" xfId="11" applyFont="1" applyBorder="1" applyAlignment="1" applyProtection="1">
      <alignment horizontal="center" vertical="center" shrinkToFit="1"/>
      <protection locked="0"/>
    </xf>
    <xf numFmtId="0" fontId="45" fillId="0" borderId="0" xfId="11" applyFont="1" applyAlignment="1" applyProtection="1">
      <alignment horizontal="center" vertical="center" shrinkToFit="1"/>
      <protection locked="0"/>
    </xf>
    <xf numFmtId="0" fontId="45" fillId="0" borderId="4" xfId="11" applyFont="1" applyBorder="1" applyAlignment="1" applyProtection="1">
      <alignment horizontal="center" vertical="center" shrinkToFit="1"/>
      <protection locked="0"/>
    </xf>
    <xf numFmtId="176" fontId="8" fillId="0" borderId="91" xfId="0" applyNumberFormat="1" applyFont="1" applyBorder="1" applyAlignment="1" applyProtection="1">
      <alignment horizontal="right" vertical="center"/>
      <protection locked="0"/>
    </xf>
    <xf numFmtId="177" fontId="8" fillId="0" borderId="91" xfId="0" applyNumberFormat="1" applyFont="1" applyBorder="1" applyAlignment="1" applyProtection="1">
      <alignment horizontal="right" vertical="center"/>
      <protection locked="0"/>
    </xf>
    <xf numFmtId="176" fontId="8" fillId="0" borderId="78" xfId="0" applyNumberFormat="1" applyFont="1" applyBorder="1" applyAlignment="1" applyProtection="1">
      <alignment horizontal="right" vertical="center"/>
      <protection locked="0"/>
    </xf>
    <xf numFmtId="176" fontId="8" fillId="0" borderId="66" xfId="0" applyNumberFormat="1" applyFont="1" applyBorder="1" applyAlignment="1" applyProtection="1">
      <alignment horizontal="right" vertical="center"/>
      <protection locked="0"/>
    </xf>
    <xf numFmtId="176" fontId="8" fillId="0" borderId="68" xfId="0" applyNumberFormat="1" applyFont="1" applyBorder="1" applyAlignment="1" applyProtection="1">
      <alignment horizontal="right" vertical="center"/>
      <protection locked="0"/>
    </xf>
    <xf numFmtId="177" fontId="8" fillId="0" borderId="78" xfId="0" applyNumberFormat="1" applyFont="1" applyBorder="1" applyAlignment="1" applyProtection="1">
      <alignment horizontal="right" vertical="center"/>
      <protection locked="0"/>
    </xf>
    <xf numFmtId="177" fontId="8" fillId="0" borderId="66" xfId="0" applyNumberFormat="1" applyFont="1" applyBorder="1" applyAlignment="1" applyProtection="1">
      <alignment horizontal="right" vertical="center"/>
      <protection locked="0"/>
    </xf>
    <xf numFmtId="177" fontId="8" fillId="0" borderId="68" xfId="0" applyNumberFormat="1" applyFont="1" applyBorder="1" applyAlignment="1" applyProtection="1">
      <alignment horizontal="right" vertical="center"/>
      <protection locked="0"/>
    </xf>
    <xf numFmtId="176" fontId="8" fillId="0" borderId="64" xfId="0" applyNumberFormat="1" applyFont="1" applyBorder="1" applyAlignment="1" applyProtection="1">
      <alignment horizontal="right" vertical="center"/>
      <protection locked="0"/>
    </xf>
    <xf numFmtId="176" fontId="8" fillId="0" borderId="74" xfId="0" applyNumberFormat="1" applyFont="1" applyBorder="1" applyAlignment="1" applyProtection="1">
      <alignment horizontal="right" vertical="center"/>
      <protection locked="0"/>
    </xf>
    <xf numFmtId="176" fontId="8" fillId="0" borderId="76" xfId="0" applyNumberFormat="1" applyFont="1" applyBorder="1" applyAlignment="1" applyProtection="1">
      <alignment horizontal="right" vertical="center"/>
      <protection locked="0"/>
    </xf>
    <xf numFmtId="178" fontId="8" fillId="0" borderId="76" xfId="0" applyNumberFormat="1" applyFont="1" applyBorder="1" applyAlignment="1" applyProtection="1">
      <alignment horizontal="right" vertical="center"/>
      <protection locked="0"/>
    </xf>
    <xf numFmtId="183" fontId="6" fillId="0" borderId="79" xfId="0" applyNumberFormat="1" applyFont="1" applyBorder="1" applyAlignment="1" applyProtection="1">
      <alignment horizontal="right" vertical="center"/>
      <protection locked="0"/>
    </xf>
    <xf numFmtId="178" fontId="6" fillId="0" borderId="75" xfId="2" applyNumberFormat="1" applyFont="1" applyFill="1" applyBorder="1" applyAlignment="1" applyProtection="1">
      <alignment horizontal="right" vertical="center"/>
      <protection locked="0"/>
    </xf>
    <xf numFmtId="183" fontId="6" fillId="0" borderId="74" xfId="0" applyNumberFormat="1" applyFont="1" applyBorder="1" applyAlignment="1" applyProtection="1">
      <alignment horizontal="right" vertical="center"/>
      <protection locked="0"/>
    </xf>
    <xf numFmtId="183" fontId="6" fillId="0" borderId="80" xfId="0" applyNumberFormat="1" applyFont="1" applyBorder="1" applyAlignment="1" applyProtection="1">
      <alignment horizontal="right" vertical="center"/>
      <protection locked="0"/>
    </xf>
    <xf numFmtId="183" fontId="6" fillId="0" borderId="81" xfId="0" applyNumberFormat="1" applyFont="1" applyBorder="1" applyAlignment="1" applyProtection="1">
      <alignment horizontal="right" vertical="center"/>
      <protection locked="0"/>
    </xf>
    <xf numFmtId="183" fontId="6" fillId="0" borderId="82" xfId="0" applyNumberFormat="1" applyFont="1" applyBorder="1" applyAlignment="1" applyProtection="1">
      <alignment horizontal="right" vertical="center"/>
      <protection locked="0"/>
    </xf>
    <xf numFmtId="178" fontId="6" fillId="0" borderId="67" xfId="2" applyNumberFormat="1" applyFont="1" applyFill="1" applyBorder="1" applyAlignment="1" applyProtection="1">
      <alignment horizontal="right" vertical="center"/>
      <protection locked="0"/>
    </xf>
    <xf numFmtId="183" fontId="6" fillId="0" borderId="66" xfId="0" applyNumberFormat="1" applyFont="1" applyBorder="1" applyAlignment="1" applyProtection="1">
      <alignment horizontal="right" vertical="center"/>
      <protection locked="0"/>
    </xf>
    <xf numFmtId="183" fontId="6" fillId="0" borderId="83" xfId="0" applyNumberFormat="1" applyFont="1" applyBorder="1" applyAlignment="1" applyProtection="1">
      <alignment horizontal="right" vertical="center"/>
      <protection locked="0"/>
    </xf>
    <xf numFmtId="183" fontId="6" fillId="0" borderId="84" xfId="0" applyNumberFormat="1" applyFont="1" applyBorder="1" applyAlignment="1" applyProtection="1">
      <alignment horizontal="right" vertical="center"/>
      <protection locked="0"/>
    </xf>
    <xf numFmtId="183" fontId="6" fillId="0" borderId="33" xfId="0" applyNumberFormat="1" applyFont="1" applyBorder="1" applyAlignment="1" applyProtection="1">
      <alignment horizontal="right" vertical="center"/>
      <protection locked="0"/>
    </xf>
    <xf numFmtId="178" fontId="6" fillId="0" borderId="2" xfId="2" applyNumberFormat="1" applyFont="1" applyFill="1" applyBorder="1" applyAlignment="1" applyProtection="1">
      <alignment horizontal="right" vertical="center"/>
      <protection locked="0"/>
    </xf>
    <xf numFmtId="183" fontId="6" fillId="0" borderId="78" xfId="0" applyNumberFormat="1" applyFont="1" applyBorder="1" applyAlignment="1" applyProtection="1">
      <alignment horizontal="right" vertical="center"/>
      <protection locked="0"/>
    </xf>
    <xf numFmtId="183" fontId="6" fillId="0" borderId="58" xfId="0" applyNumberFormat="1" applyFont="1" applyBorder="1" applyAlignment="1" applyProtection="1">
      <alignment horizontal="right" vertical="center"/>
      <protection locked="0"/>
    </xf>
    <xf numFmtId="183" fontId="6" fillId="0" borderId="46" xfId="0" applyNumberFormat="1" applyFont="1" applyBorder="1" applyAlignment="1" applyProtection="1">
      <alignment horizontal="right" vertical="center"/>
      <protection locked="0"/>
    </xf>
    <xf numFmtId="183" fontId="6" fillId="0" borderId="25" xfId="0" applyNumberFormat="1" applyFont="1" applyBorder="1" applyAlignment="1" applyProtection="1">
      <alignment horizontal="right" vertical="center"/>
      <protection locked="0"/>
    </xf>
    <xf numFmtId="178" fontId="6" fillId="0" borderId="23" xfId="2" applyNumberFormat="1" applyFont="1" applyFill="1" applyBorder="1" applyAlignment="1" applyProtection="1">
      <alignment horizontal="right" vertical="center"/>
      <protection locked="0"/>
    </xf>
    <xf numFmtId="183" fontId="8" fillId="0" borderId="25" xfId="0" applyNumberFormat="1" applyFont="1" applyBorder="1" applyAlignment="1" applyProtection="1">
      <alignment horizontal="right" vertical="center"/>
      <protection locked="0"/>
    </xf>
    <xf numFmtId="0" fontId="68" fillId="0" borderId="3" xfId="0" applyFont="1" applyBorder="1" applyAlignment="1" applyProtection="1">
      <alignment horizontal="left" vertical="center"/>
      <protection locked="0"/>
    </xf>
    <xf numFmtId="0" fontId="68" fillId="0" borderId="2" xfId="0" applyFont="1" applyBorder="1" applyAlignment="1" applyProtection="1">
      <alignment horizontal="left" vertical="center"/>
      <protection locked="0"/>
    </xf>
    <xf numFmtId="183" fontId="8" fillId="0" borderId="90" xfId="0" applyNumberFormat="1" applyFont="1" applyBorder="1" applyAlignment="1" applyProtection="1">
      <alignment horizontal="right" vertical="center"/>
      <protection locked="0"/>
    </xf>
    <xf numFmtId="0" fontId="6" fillId="0" borderId="3" xfId="0" applyFont="1" applyBorder="1" applyAlignment="1" applyProtection="1">
      <alignment horizontal="left" vertical="center"/>
      <protection locked="0"/>
    </xf>
    <xf numFmtId="0" fontId="6" fillId="0" borderId="2" xfId="0" applyFont="1" applyBorder="1" applyAlignment="1" applyProtection="1">
      <alignment horizontal="left" vertical="center"/>
      <protection locked="0"/>
    </xf>
    <xf numFmtId="183" fontId="8" fillId="0" borderId="34" xfId="0" applyNumberFormat="1" applyFont="1" applyBorder="1" applyAlignment="1" applyProtection="1">
      <alignment horizontal="right" vertical="center"/>
      <protection locked="0"/>
    </xf>
    <xf numFmtId="183" fontId="6" fillId="0" borderId="90" xfId="0" applyNumberFormat="1" applyFont="1" applyBorder="1" applyAlignment="1" applyProtection="1">
      <alignment horizontal="right" vertical="center"/>
      <protection locked="0"/>
    </xf>
    <xf numFmtId="183" fontId="6" fillId="0" borderId="34" xfId="0" applyNumberFormat="1" applyFont="1" applyBorder="1" applyAlignment="1" applyProtection="1">
      <alignment horizontal="right" vertical="center"/>
      <protection locked="0"/>
    </xf>
    <xf numFmtId="183" fontId="8" fillId="0" borderId="68" xfId="0" applyNumberFormat="1" applyFont="1" applyBorder="1" applyAlignment="1" applyProtection="1">
      <alignment horizontal="right" vertical="center"/>
      <protection locked="0"/>
    </xf>
    <xf numFmtId="183" fontId="8" fillId="0" borderId="76" xfId="0" applyNumberFormat="1" applyFont="1" applyBorder="1" applyAlignment="1" applyProtection="1">
      <alignment horizontal="right" vertical="center"/>
      <protection locked="0"/>
    </xf>
    <xf numFmtId="0" fontId="19" fillId="0" borderId="23" xfId="0" applyFont="1" applyBorder="1" applyProtection="1">
      <alignment vertical="center"/>
      <protection locked="0"/>
    </xf>
    <xf numFmtId="188" fontId="36" fillId="0" borderId="9" xfId="0" applyNumberFormat="1" applyFont="1" applyBorder="1" applyAlignment="1" applyProtection="1">
      <alignment horizontal="right" vertical="center"/>
      <protection locked="0"/>
    </xf>
    <xf numFmtId="0" fontId="40" fillId="0" borderId="0" xfId="0" applyFont="1">
      <alignment vertical="center"/>
    </xf>
    <xf numFmtId="0" fontId="8" fillId="0" borderId="25" xfId="0" applyFont="1" applyBorder="1" applyAlignment="1">
      <alignment horizontal="center" vertical="center" wrapText="1"/>
    </xf>
    <xf numFmtId="0" fontId="8" fillId="0" borderId="25" xfId="0" applyFont="1" applyBorder="1" applyAlignment="1">
      <alignment horizontal="center" vertical="center"/>
    </xf>
    <xf numFmtId="176" fontId="8" fillId="0" borderId="25" xfId="0" applyNumberFormat="1" applyFont="1" applyBorder="1" applyAlignment="1">
      <alignment horizontal="right" vertical="center"/>
    </xf>
    <xf numFmtId="176" fontId="8" fillId="15" borderId="34" xfId="0" applyNumberFormat="1" applyFont="1" applyFill="1" applyBorder="1" applyAlignment="1">
      <alignment horizontal="right" vertical="center"/>
    </xf>
    <xf numFmtId="176" fontId="8" fillId="15" borderId="25" xfId="0" applyNumberFormat="1" applyFont="1" applyFill="1" applyBorder="1" applyAlignment="1">
      <alignment horizontal="right" vertical="center"/>
    </xf>
    <xf numFmtId="0" fontId="8" fillId="0" borderId="25" xfId="0" applyFont="1" applyBorder="1" applyAlignment="1">
      <alignment vertical="center" wrapText="1"/>
    </xf>
    <xf numFmtId="183" fontId="45" fillId="0" borderId="0" xfId="10" applyNumberFormat="1" applyFont="1" applyAlignment="1">
      <alignment vertical="center"/>
    </xf>
    <xf numFmtId="183" fontId="45" fillId="0" borderId="7" xfId="10" applyNumberFormat="1" applyFont="1" applyBorder="1" applyAlignment="1">
      <alignment vertical="center"/>
    </xf>
    <xf numFmtId="183" fontId="45" fillId="0" borderId="1" xfId="10" applyNumberFormat="1" applyFont="1" applyBorder="1" applyAlignment="1">
      <alignment horizontal="left" vertical="center" indent="1"/>
    </xf>
    <xf numFmtId="183" fontId="45" fillId="0" borderId="0" xfId="10" applyNumberFormat="1" applyFont="1" applyAlignment="1">
      <alignment horizontal="left" vertical="center"/>
    </xf>
    <xf numFmtId="183" fontId="45" fillId="0" borderId="7" xfId="10" applyNumberFormat="1" applyFont="1" applyBorder="1" applyAlignment="1">
      <alignment horizontal="left" vertical="center"/>
    </xf>
    <xf numFmtId="0" fontId="8" fillId="3" borderId="23" xfId="12" applyFont="1" applyFill="1" applyBorder="1" applyAlignment="1">
      <alignment horizontal="center" vertical="center"/>
    </xf>
    <xf numFmtId="0" fontId="8" fillId="0" borderId="4" xfId="0" applyFont="1" applyBorder="1" applyAlignment="1">
      <alignment horizontal="center" vertical="center"/>
    </xf>
    <xf numFmtId="0" fontId="6" fillId="0" borderId="1" xfId="0" applyFont="1" applyBorder="1" applyAlignment="1">
      <alignment horizontal="left" vertical="center"/>
    </xf>
    <xf numFmtId="0" fontId="8" fillId="5" borderId="3" xfId="0" applyFont="1" applyFill="1" applyBorder="1" applyAlignment="1">
      <alignment horizontal="left" vertical="center" indent="1"/>
    </xf>
    <xf numFmtId="0" fontId="4" fillId="0" borderId="0" xfId="0" applyFont="1" applyAlignment="1">
      <alignment horizontal="left" vertical="center"/>
    </xf>
    <xf numFmtId="0" fontId="7" fillId="5" borderId="26" xfId="0" applyFont="1" applyFill="1" applyBorder="1">
      <alignment vertical="center"/>
    </xf>
    <xf numFmtId="0" fontId="11" fillId="5" borderId="26" xfId="0" applyFont="1" applyFill="1" applyBorder="1">
      <alignment vertical="center"/>
    </xf>
    <xf numFmtId="0" fontId="6" fillId="0" borderId="0" xfId="0" applyFont="1" applyAlignment="1">
      <alignment horizontal="left" vertical="center" wrapText="1"/>
    </xf>
    <xf numFmtId="0" fontId="6" fillId="0" borderId="7" xfId="0" applyFont="1" applyBorder="1" applyAlignment="1">
      <alignment horizontal="left" vertical="center" wrapText="1"/>
    </xf>
    <xf numFmtId="0" fontId="4" fillId="0" borderId="1" xfId="0" applyFont="1" applyBorder="1" applyAlignment="1">
      <alignment horizontal="center" vertical="center"/>
    </xf>
    <xf numFmtId="0" fontId="7" fillId="5" borderId="40" xfId="0" applyFont="1" applyFill="1" applyBorder="1">
      <alignment vertical="center"/>
    </xf>
    <xf numFmtId="0" fontId="4" fillId="0" borderId="1" xfId="0" applyFont="1" applyBorder="1" applyAlignment="1">
      <alignment horizontal="left" vertical="center"/>
    </xf>
    <xf numFmtId="0" fontId="0" fillId="0" borderId="1" xfId="0" applyBorder="1" applyAlignment="1">
      <alignment horizontal="left" vertical="center"/>
    </xf>
    <xf numFmtId="183" fontId="45" fillId="0" borderId="33" xfId="10" applyNumberFormat="1" applyFont="1" applyBorder="1" applyAlignment="1">
      <alignment vertical="center"/>
    </xf>
    <xf numFmtId="183" fontId="45" fillId="0" borderId="38" xfId="10" applyNumberFormat="1" applyFont="1" applyBorder="1" applyAlignment="1">
      <alignment horizontal="right" vertical="center"/>
    </xf>
    <xf numFmtId="178" fontId="8" fillId="0" borderId="6" xfId="1" applyNumberFormat="1" applyFont="1" applyFill="1" applyBorder="1" applyAlignment="1" applyProtection="1">
      <alignment horizontal="center" vertical="center"/>
    </xf>
    <xf numFmtId="0" fontId="51" fillId="0" borderId="1" xfId="0" applyFont="1" applyBorder="1" applyAlignment="1">
      <alignment horizontal="left" vertical="center"/>
    </xf>
    <xf numFmtId="0" fontId="11" fillId="0" borderId="0" xfId="0" applyFont="1" applyAlignment="1">
      <alignment horizontal="center" vertical="center"/>
    </xf>
    <xf numFmtId="0" fontId="11" fillId="0" borderId="7" xfId="0" applyFont="1" applyBorder="1" applyAlignment="1">
      <alignment horizontal="center" vertical="center"/>
    </xf>
    <xf numFmtId="0" fontId="6" fillId="0" borderId="0" xfId="0" applyFont="1" applyAlignment="1" applyProtection="1">
      <alignment horizontal="left" vertical="center"/>
      <protection locked="0"/>
    </xf>
    <xf numFmtId="0" fontId="8" fillId="0" borderId="171" xfId="0" applyFont="1" applyBorder="1" applyAlignment="1">
      <alignment horizontal="center" vertical="center"/>
    </xf>
    <xf numFmtId="183" fontId="45" fillId="0" borderId="25" xfId="10" applyNumberFormat="1" applyFont="1" applyBorder="1" applyAlignment="1" applyProtection="1">
      <alignment vertical="center"/>
      <protection locked="0"/>
    </xf>
    <xf numFmtId="183" fontId="45" fillId="0" borderId="34" xfId="10" applyNumberFormat="1" applyFont="1" applyBorder="1" applyAlignment="1" applyProtection="1">
      <alignment vertical="center"/>
      <protection locked="0"/>
    </xf>
    <xf numFmtId="0" fontId="6" fillId="0" borderId="24" xfId="0" applyFont="1" applyBorder="1" applyAlignment="1" applyProtection="1">
      <alignment vertical="center" wrapText="1"/>
      <protection locked="0"/>
    </xf>
    <xf numFmtId="0" fontId="20" fillId="0" borderId="0" xfId="0" applyFont="1" applyAlignment="1">
      <alignment horizontal="left"/>
    </xf>
    <xf numFmtId="0" fontId="20" fillId="0" borderId="0" xfId="0" applyFont="1" applyAlignment="1">
      <alignment horizontal="right"/>
    </xf>
    <xf numFmtId="0" fontId="44" fillId="0" borderId="0" xfId="6" applyFont="1" applyProtection="1">
      <alignment vertical="center"/>
      <protection locked="0"/>
    </xf>
    <xf numFmtId="0" fontId="52" fillId="0" borderId="8" xfId="11" applyFont="1" applyBorder="1" applyAlignment="1" applyProtection="1">
      <alignment vertical="center"/>
      <protection locked="0"/>
    </xf>
    <xf numFmtId="0" fontId="52" fillId="0" borderId="4" xfId="11" applyFont="1" applyBorder="1" applyAlignment="1" applyProtection="1">
      <alignment vertical="center"/>
      <protection locked="0"/>
    </xf>
    <xf numFmtId="0" fontId="52" fillId="0" borderId="4" xfId="11" applyFont="1" applyBorder="1" applyAlignment="1" applyProtection="1">
      <alignment vertical="center" wrapText="1"/>
      <protection locked="0"/>
    </xf>
    <xf numFmtId="0" fontId="52" fillId="0" borderId="9" xfId="11" applyFont="1" applyBorder="1" applyAlignment="1" applyProtection="1">
      <alignment vertical="center"/>
      <protection locked="0"/>
    </xf>
    <xf numFmtId="183" fontId="45" fillId="0" borderId="25" xfId="10" applyNumberFormat="1" applyFont="1" applyBorder="1" applyAlignment="1">
      <alignment vertical="center"/>
    </xf>
    <xf numFmtId="183" fontId="45" fillId="0" borderId="33" xfId="10" applyNumberFormat="1" applyFont="1" applyBorder="1" applyAlignment="1">
      <alignment horizontal="right" vertical="center"/>
    </xf>
    <xf numFmtId="183" fontId="45" fillId="0" borderId="34" xfId="10" applyNumberFormat="1" applyFont="1" applyBorder="1" applyAlignment="1">
      <alignment vertical="center"/>
    </xf>
    <xf numFmtId="38" fontId="8" fillId="0" borderId="64" xfId="20" applyFont="1" applyFill="1" applyBorder="1" applyAlignment="1" applyProtection="1">
      <alignment horizontal="right" vertical="center"/>
      <protection locked="0"/>
    </xf>
    <xf numFmtId="38" fontId="8" fillId="0" borderId="74" xfId="20" applyFont="1" applyFill="1" applyBorder="1" applyAlignment="1" applyProtection="1">
      <alignment horizontal="right" vertical="center"/>
      <protection locked="0"/>
    </xf>
    <xf numFmtId="38" fontId="8" fillId="0" borderId="76" xfId="20" applyFont="1" applyFill="1" applyBorder="1" applyAlignment="1" applyProtection="1">
      <alignment horizontal="right" vertical="center"/>
      <protection locked="0"/>
    </xf>
    <xf numFmtId="38" fontId="8" fillId="0" borderId="68" xfId="20" applyFont="1" applyFill="1" applyBorder="1" applyAlignment="1" applyProtection="1">
      <alignment horizontal="right" vertical="center"/>
      <protection locked="0"/>
    </xf>
    <xf numFmtId="38" fontId="8" fillId="5" borderId="69" xfId="20" applyFont="1" applyFill="1" applyBorder="1" applyAlignment="1">
      <alignment horizontal="right" vertical="center"/>
    </xf>
    <xf numFmtId="183" fontId="45" fillId="16" borderId="41" xfId="10" applyNumberFormat="1" applyFont="1" applyFill="1" applyBorder="1" applyAlignment="1">
      <alignment horizontal="right" vertical="center"/>
    </xf>
    <xf numFmtId="183" fontId="45" fillId="16" borderId="38" xfId="10" applyNumberFormat="1" applyFont="1" applyFill="1" applyBorder="1" applyAlignment="1">
      <alignment horizontal="right" vertical="center"/>
    </xf>
    <xf numFmtId="183" fontId="45" fillId="16" borderId="59" xfId="10" applyNumberFormat="1" applyFont="1" applyFill="1" applyBorder="1" applyAlignment="1">
      <alignment horizontal="right" vertical="center"/>
    </xf>
    <xf numFmtId="183" fontId="45" fillId="16" borderId="39" xfId="10" applyNumberFormat="1" applyFont="1" applyFill="1" applyBorder="1" applyAlignment="1">
      <alignment horizontal="right" vertical="center"/>
    </xf>
    <xf numFmtId="183" fontId="45" fillId="16" borderId="33" xfId="10" applyNumberFormat="1" applyFont="1" applyFill="1" applyBorder="1" applyAlignment="1">
      <alignment horizontal="right" vertical="center"/>
    </xf>
    <xf numFmtId="185" fontId="6" fillId="0" borderId="0" xfId="20" applyNumberFormat="1" applyFont="1" applyAlignment="1" applyProtection="1">
      <alignment horizontal="right" vertical="center"/>
      <protection locked="0"/>
    </xf>
    <xf numFmtId="183" fontId="8" fillId="0" borderId="47" xfId="19" applyNumberFormat="1" applyFont="1" applyBorder="1" applyAlignment="1" applyProtection="1">
      <alignment vertical="center" shrinkToFit="1"/>
      <protection locked="0"/>
    </xf>
    <xf numFmtId="0" fontId="8" fillId="0" borderId="27" xfId="19" applyFont="1" applyBorder="1" applyProtection="1">
      <alignment vertical="center"/>
      <protection locked="0"/>
    </xf>
    <xf numFmtId="187" fontId="8" fillId="0" borderId="121" xfId="19" applyNumberFormat="1" applyFont="1" applyBorder="1" applyProtection="1">
      <alignment vertical="center"/>
      <protection locked="0"/>
    </xf>
    <xf numFmtId="176" fontId="32" fillId="0" borderId="25" xfId="0" applyNumberFormat="1" applyFont="1" applyBorder="1" applyProtection="1">
      <alignment vertical="center"/>
      <protection locked="0"/>
    </xf>
    <xf numFmtId="189" fontId="8" fillId="0" borderId="6" xfId="20" applyNumberFormat="1" applyFont="1" applyFill="1" applyBorder="1" applyAlignment="1" applyProtection="1">
      <alignment vertical="center"/>
      <protection locked="0"/>
    </xf>
    <xf numFmtId="0" fontId="9" fillId="0" borderId="0" xfId="0" applyFont="1" applyAlignment="1">
      <alignment horizontal="center" vertical="center" textRotation="255"/>
    </xf>
    <xf numFmtId="0" fontId="9" fillId="0" borderId="3" xfId="0" applyFont="1" applyBorder="1" applyAlignment="1"/>
    <xf numFmtId="0" fontId="9" fillId="0" borderId="0" xfId="0" applyFont="1" applyAlignment="1"/>
    <xf numFmtId="0" fontId="9" fillId="0" borderId="4" xfId="0" applyFont="1" applyBorder="1" applyAlignment="1"/>
    <xf numFmtId="0" fontId="8" fillId="0" borderId="38" xfId="0" applyFont="1" applyBorder="1" applyAlignment="1">
      <alignment horizontal="left" vertical="center"/>
    </xf>
    <xf numFmtId="0" fontId="7" fillId="0" borderId="7" xfId="0" applyFont="1" applyBorder="1" applyAlignment="1"/>
    <xf numFmtId="0" fontId="8" fillId="0" borderId="1" xfId="0" applyFont="1" applyBorder="1" applyAlignment="1"/>
    <xf numFmtId="188" fontId="36" fillId="0" borderId="8" xfId="0" applyNumberFormat="1" applyFont="1" applyBorder="1" applyProtection="1">
      <alignment vertical="center"/>
      <protection locked="0"/>
    </xf>
    <xf numFmtId="188" fontId="36" fillId="0" borderId="4" xfId="0" applyNumberFormat="1" applyFont="1" applyBorder="1" applyProtection="1">
      <alignment vertical="center"/>
      <protection locked="0"/>
    </xf>
    <xf numFmtId="0" fontId="36" fillId="0" borderId="8" xfId="0" applyFont="1" applyBorder="1" applyProtection="1">
      <alignment vertical="center"/>
      <protection locked="0"/>
    </xf>
    <xf numFmtId="0" fontId="36" fillId="0" borderId="4" xfId="0" applyFont="1" applyBorder="1" applyProtection="1">
      <alignment vertical="center"/>
      <protection locked="0"/>
    </xf>
    <xf numFmtId="0" fontId="36" fillId="0" borderId="9" xfId="0" applyFont="1" applyBorder="1" applyAlignment="1" applyProtection="1">
      <alignment horizontal="right" vertical="center"/>
      <protection locked="0"/>
    </xf>
    <xf numFmtId="49" fontId="9" fillId="0" borderId="1" xfId="0" applyNumberFormat="1" applyFont="1" applyBorder="1" applyAlignment="1">
      <alignment horizontal="center" vertical="center"/>
    </xf>
    <xf numFmtId="0" fontId="75" fillId="6" borderId="0" xfId="0" applyFont="1" applyFill="1" applyAlignment="1">
      <alignment horizontal="right" vertical="center"/>
    </xf>
    <xf numFmtId="0" fontId="6" fillId="5" borderId="4" xfId="0" applyFont="1" applyFill="1" applyBorder="1" applyAlignment="1">
      <alignment horizontal="left" vertical="top" indent="1"/>
    </xf>
    <xf numFmtId="0" fontId="6" fillId="5" borderId="8" xfId="0" applyFont="1" applyFill="1" applyBorder="1" applyAlignment="1">
      <alignment horizontal="left" vertical="center"/>
    </xf>
    <xf numFmtId="0" fontId="36" fillId="0" borderId="0" xfId="0" applyFont="1" applyAlignment="1">
      <alignment vertical="center" wrapText="1"/>
    </xf>
    <xf numFmtId="183" fontId="45" fillId="0" borderId="34" xfId="10" applyNumberFormat="1" applyFont="1" applyBorder="1" applyAlignment="1">
      <alignment horizontal="right" vertical="center"/>
    </xf>
    <xf numFmtId="183" fontId="45" fillId="16" borderId="34" xfId="10" applyNumberFormat="1" applyFont="1" applyFill="1" applyBorder="1" applyAlignment="1">
      <alignment horizontal="right" vertical="center"/>
    </xf>
    <xf numFmtId="183" fontId="45" fillId="16" borderId="25" xfId="10" applyNumberFormat="1" applyFont="1" applyFill="1" applyBorder="1" applyAlignment="1">
      <alignment horizontal="right" vertical="center"/>
    </xf>
    <xf numFmtId="0" fontId="9" fillId="0" borderId="43" xfId="12" applyBorder="1" applyAlignment="1">
      <alignment horizontal="center" vertical="center" wrapText="1"/>
    </xf>
    <xf numFmtId="0" fontId="0" fillId="0" borderId="1" xfId="0" applyBorder="1">
      <alignment vertical="center"/>
    </xf>
    <xf numFmtId="0" fontId="36" fillId="0" borderId="0" xfId="0" applyFont="1" applyAlignment="1" applyProtection="1">
      <alignment vertical="center" wrapText="1"/>
      <protection locked="0"/>
    </xf>
    <xf numFmtId="0" fontId="8" fillId="0" borderId="10" xfId="8" applyFont="1" applyBorder="1" applyAlignment="1">
      <alignment horizontal="center" vertical="center" wrapText="1"/>
    </xf>
    <xf numFmtId="0" fontId="8" fillId="0" borderId="3" xfId="8" applyFont="1" applyBorder="1" applyAlignment="1">
      <alignment horizontal="center" vertical="center" wrapText="1"/>
    </xf>
    <xf numFmtId="0" fontId="8" fillId="0" borderId="8" xfId="8" applyFont="1" applyBorder="1" applyAlignment="1">
      <alignment horizontal="center" vertical="center" wrapText="1"/>
    </xf>
    <xf numFmtId="0" fontId="8" fillId="0" borderId="4" xfId="8" applyFont="1" applyBorder="1" applyAlignment="1">
      <alignment horizontal="center" vertical="center" wrapText="1"/>
    </xf>
    <xf numFmtId="0" fontId="8" fillId="0" borderId="3" xfId="8" applyFont="1" applyBorder="1" applyAlignment="1">
      <alignment horizontal="left" vertical="center"/>
    </xf>
    <xf numFmtId="0" fontId="8" fillId="0" borderId="3" xfId="4" applyFont="1" applyBorder="1" applyAlignment="1">
      <alignment horizontal="left" vertical="center"/>
    </xf>
    <xf numFmtId="0" fontId="8" fillId="0" borderId="2" xfId="4" applyFont="1" applyBorder="1" applyAlignment="1">
      <alignment horizontal="left" vertical="center"/>
    </xf>
    <xf numFmtId="0" fontId="8" fillId="0" borderId="8" xfId="8" applyFont="1" applyBorder="1" applyAlignment="1">
      <alignment horizontal="left" vertical="center" wrapText="1"/>
    </xf>
    <xf numFmtId="0" fontId="8" fillId="0" borderId="4" xfId="8" applyFont="1" applyBorder="1" applyAlignment="1">
      <alignment horizontal="left" vertical="center" wrapText="1"/>
    </xf>
    <xf numFmtId="0" fontId="8" fillId="0" borderId="9" xfId="8" applyFont="1" applyBorder="1" applyAlignment="1">
      <alignment horizontal="left" vertical="center" wrapText="1"/>
    </xf>
    <xf numFmtId="0" fontId="8" fillId="0" borderId="23" xfId="8" applyFont="1" applyBorder="1">
      <alignment vertical="center"/>
    </xf>
    <xf numFmtId="0" fontId="8" fillId="0" borderId="25" xfId="8" applyFont="1" applyBorder="1">
      <alignment vertical="center"/>
    </xf>
    <xf numFmtId="0" fontId="8" fillId="0" borderId="25" xfId="8" applyFont="1" applyBorder="1" applyAlignment="1">
      <alignment horizontal="center" vertical="center" wrapText="1"/>
    </xf>
    <xf numFmtId="0" fontId="8" fillId="0" borderId="8" xfId="8" applyFont="1" applyBorder="1" applyAlignment="1">
      <alignment horizontal="center" vertical="center"/>
    </xf>
    <xf numFmtId="0" fontId="8" fillId="0" borderId="9" xfId="8" applyFont="1" applyBorder="1" applyAlignment="1">
      <alignment horizontal="center" vertical="center"/>
    </xf>
    <xf numFmtId="0" fontId="8" fillId="0" borderId="8" xfId="8" applyFont="1" applyBorder="1" applyAlignment="1" applyProtection="1">
      <alignment horizontal="left" vertical="center"/>
      <protection locked="0"/>
    </xf>
    <xf numFmtId="0" fontId="8" fillId="0" borderId="4" xfId="8" applyFont="1" applyBorder="1" applyAlignment="1" applyProtection="1">
      <alignment horizontal="left" vertical="center"/>
      <protection locked="0"/>
    </xf>
    <xf numFmtId="0" fontId="8" fillId="0" borderId="5" xfId="8" applyFont="1" applyBorder="1" applyAlignment="1">
      <alignment horizontal="center" vertical="center"/>
    </xf>
    <xf numFmtId="0" fontId="8" fillId="0" borderId="6" xfId="8" applyFont="1" applyBorder="1" applyAlignment="1">
      <alignment horizontal="center" vertical="center"/>
    </xf>
    <xf numFmtId="0" fontId="8" fillId="0" borderId="5" xfId="8" applyFont="1" applyBorder="1" applyAlignment="1" applyProtection="1">
      <alignment horizontal="left" vertical="center" wrapText="1"/>
      <protection locked="0"/>
    </xf>
    <xf numFmtId="0" fontId="8" fillId="0" borderId="6" xfId="8" applyFont="1" applyBorder="1" applyAlignment="1" applyProtection="1">
      <alignment horizontal="left" vertical="center" wrapText="1"/>
      <protection locked="0"/>
    </xf>
    <xf numFmtId="0" fontId="8" fillId="0" borderId="23" xfId="8" applyFont="1" applyBorder="1" applyAlignment="1" applyProtection="1">
      <alignment horizontal="left" vertical="center" wrapText="1"/>
      <protection locked="0"/>
    </xf>
    <xf numFmtId="0" fontId="8" fillId="0" borderId="4" xfId="8" applyFont="1" applyBorder="1" applyAlignment="1">
      <alignment vertical="center" shrinkToFit="1"/>
    </xf>
    <xf numFmtId="183" fontId="8" fillId="0" borderId="8" xfId="3" applyNumberFormat="1" applyFont="1" applyBorder="1" applyAlignment="1" applyProtection="1">
      <alignment vertical="center"/>
    </xf>
    <xf numFmtId="183" fontId="8" fillId="0" borderId="4" xfId="3" applyNumberFormat="1" applyFont="1" applyBorder="1" applyAlignment="1" applyProtection="1">
      <alignment vertical="center"/>
    </xf>
    <xf numFmtId="0" fontId="8" fillId="0" borderId="4" xfId="8" applyFont="1" applyBorder="1" applyAlignment="1">
      <alignment horizontal="center" vertical="center"/>
    </xf>
    <xf numFmtId="0" fontId="8" fillId="0" borderId="6" xfId="4" applyFont="1" applyBorder="1" applyAlignment="1">
      <alignment horizontal="left" vertical="center" wrapText="1"/>
    </xf>
    <xf numFmtId="0" fontId="32" fillId="0" borderId="5" xfId="4" applyFont="1" applyBorder="1" applyAlignment="1">
      <alignment horizontal="center" vertical="center" shrinkToFit="1"/>
    </xf>
    <xf numFmtId="0" fontId="32" fillId="0" borderId="6" xfId="4" applyFont="1" applyBorder="1" applyAlignment="1">
      <alignment horizontal="center" vertical="center" shrinkToFit="1"/>
    </xf>
    <xf numFmtId="0" fontId="32" fillId="0" borderId="23" xfId="4" applyFont="1" applyBorder="1" applyAlignment="1">
      <alignment horizontal="center" vertical="center" shrinkToFit="1"/>
    </xf>
    <xf numFmtId="0" fontId="8" fillId="0" borderId="11" xfId="8" applyFont="1" applyBorder="1" applyAlignment="1">
      <alignment horizontal="center" vertical="center"/>
    </xf>
    <xf numFmtId="0" fontId="8" fillId="0" borderId="13" xfId="8" applyFont="1" applyBorder="1" applyAlignment="1">
      <alignment horizontal="center" vertical="center"/>
    </xf>
    <xf numFmtId="0" fontId="8" fillId="0" borderId="11" xfId="8" applyFont="1" applyBorder="1" applyAlignment="1" applyProtection="1">
      <alignment horizontal="left" vertical="center"/>
      <protection locked="0"/>
    </xf>
    <xf numFmtId="0" fontId="8" fillId="0" borderId="12" xfId="8" applyFont="1" applyBorder="1" applyAlignment="1" applyProtection="1">
      <alignment horizontal="left" vertical="center"/>
      <protection locked="0"/>
    </xf>
    <xf numFmtId="0" fontId="8" fillId="0" borderId="55" xfId="8" applyFont="1" applyBorder="1" applyAlignment="1">
      <alignment horizontal="center" vertical="center"/>
    </xf>
    <xf numFmtId="0" fontId="8" fillId="0" borderId="57" xfId="8" applyFont="1" applyBorder="1" applyAlignment="1">
      <alignment horizontal="center" vertical="center"/>
    </xf>
    <xf numFmtId="0" fontId="8" fillId="0" borderId="55" xfId="8" applyFont="1" applyBorder="1" applyAlignment="1" applyProtection="1">
      <alignment horizontal="left" vertical="center"/>
      <protection locked="0"/>
    </xf>
    <xf numFmtId="0" fontId="8" fillId="0" borderId="56" xfId="8" applyFont="1" applyBorder="1" applyAlignment="1" applyProtection="1">
      <alignment horizontal="left" vertical="center"/>
      <protection locked="0"/>
    </xf>
    <xf numFmtId="0" fontId="8" fillId="0" borderId="5" xfId="8" applyFont="1" applyBorder="1" applyAlignment="1" applyProtection="1">
      <alignment horizontal="left" vertical="center"/>
      <protection locked="0"/>
    </xf>
    <xf numFmtId="0" fontId="8" fillId="0" borderId="6" xfId="8" applyFont="1" applyBorder="1" applyAlignment="1" applyProtection="1">
      <alignment horizontal="left" vertical="center"/>
      <protection locked="0"/>
    </xf>
    <xf numFmtId="0" fontId="8" fillId="0" borderId="23" xfId="8" applyFont="1" applyBorder="1" applyAlignment="1" applyProtection="1">
      <alignment horizontal="left" vertical="center"/>
      <protection locked="0"/>
    </xf>
    <xf numFmtId="0" fontId="8" fillId="0" borderId="25" xfId="8" applyFont="1" applyBorder="1" applyAlignment="1">
      <alignment horizontal="left" vertical="center" indent="1"/>
    </xf>
    <xf numFmtId="0" fontId="8" fillId="0" borderId="26" xfId="8" applyFont="1" applyBorder="1">
      <alignment vertical="center"/>
    </xf>
    <xf numFmtId="183" fontId="8" fillId="0" borderId="40" xfId="3" applyNumberFormat="1" applyFont="1" applyBorder="1" applyAlignment="1" applyProtection="1">
      <alignment vertical="center"/>
    </xf>
    <xf numFmtId="183" fontId="8" fillId="0" borderId="26" xfId="3" applyNumberFormat="1" applyFont="1" applyBorder="1" applyAlignment="1" applyProtection="1">
      <alignment vertical="center"/>
    </xf>
    <xf numFmtId="0" fontId="8" fillId="0" borderId="26" xfId="8" applyFont="1" applyBorder="1" applyAlignment="1">
      <alignment horizontal="center" vertical="center"/>
    </xf>
    <xf numFmtId="0" fontId="8" fillId="0" borderId="65" xfId="8" applyFont="1" applyBorder="1" applyAlignment="1">
      <alignment horizontal="center" vertical="center"/>
    </xf>
    <xf numFmtId="0" fontId="8" fillId="0" borderId="3" xfId="8" applyFont="1" applyBorder="1" applyAlignment="1">
      <alignment wrapText="1"/>
    </xf>
    <xf numFmtId="0" fontId="8" fillId="0" borderId="6" xfId="8" applyFont="1" applyBorder="1" applyAlignment="1">
      <alignment horizontal="left" vertical="center" wrapText="1"/>
    </xf>
    <xf numFmtId="0" fontId="8" fillId="0" borderId="0" xfId="8" applyFont="1" applyAlignment="1">
      <alignment horizontal="left" vertical="center" wrapText="1"/>
    </xf>
    <xf numFmtId="0" fontId="8" fillId="0" borderId="0" xfId="8" applyFont="1" applyAlignment="1">
      <alignment horizontal="center" vertical="center"/>
    </xf>
    <xf numFmtId="0" fontId="8" fillId="0" borderId="4" xfId="4" applyFont="1" applyBorder="1" applyAlignment="1">
      <alignment vertical="center" wrapText="1"/>
    </xf>
    <xf numFmtId="0" fontId="8" fillId="0" borderId="4" xfId="8" applyFont="1" applyBorder="1" applyAlignment="1">
      <alignment vertical="center" wrapText="1"/>
    </xf>
    <xf numFmtId="0" fontId="9" fillId="0" borderId="4" xfId="4" applyBorder="1" applyAlignment="1">
      <alignment vertical="center" wrapText="1"/>
    </xf>
    <xf numFmtId="0" fontId="32" fillId="0" borderId="0" xfId="8" applyFont="1" applyAlignment="1">
      <alignment horizontal="left" vertical="center" shrinkToFit="1"/>
    </xf>
    <xf numFmtId="0" fontId="11" fillId="0" borderId="0" xfId="8" applyFont="1" applyAlignment="1">
      <alignment horizontal="center" vertical="top" wrapText="1"/>
    </xf>
    <xf numFmtId="0" fontId="8" fillId="0" borderId="0" xfId="8" applyFont="1" applyAlignment="1">
      <alignment horizontal="left" vertical="center"/>
    </xf>
    <xf numFmtId="0" fontId="8" fillId="0" borderId="3" xfId="8" applyFont="1" applyBorder="1" applyAlignment="1">
      <alignment horizontal="left" wrapText="1"/>
    </xf>
    <xf numFmtId="0" fontId="29" fillId="2" borderId="6" xfId="0" applyFont="1" applyFill="1" applyBorder="1" applyAlignment="1">
      <alignment horizontal="center" vertical="center"/>
    </xf>
    <xf numFmtId="0" fontId="29" fillId="2" borderId="23" xfId="0" applyFont="1" applyFill="1" applyBorder="1" applyAlignment="1">
      <alignment horizontal="center" vertical="center"/>
    </xf>
    <xf numFmtId="0" fontId="22" fillId="0" borderId="0" xfId="0" applyFont="1" applyAlignment="1">
      <alignment horizontal="left" vertical="center" wrapText="1"/>
    </xf>
    <xf numFmtId="0" fontId="8" fillId="0" borderId="1" xfId="0" applyFont="1" applyBorder="1" applyAlignment="1">
      <alignment horizontal="left" vertical="center" wrapText="1"/>
    </xf>
    <xf numFmtId="0" fontId="8" fillId="0" borderId="0" xfId="0" applyFont="1" applyAlignment="1">
      <alignment horizontal="left" vertical="center" wrapText="1"/>
    </xf>
    <xf numFmtId="0" fontId="8" fillId="0" borderId="10" xfId="0" applyFont="1" applyBorder="1" applyAlignment="1">
      <alignment vertical="center" wrapText="1" shrinkToFit="1"/>
    </xf>
    <xf numFmtId="0" fontId="8" fillId="0" borderId="3" xfId="0" applyFont="1" applyBorder="1" applyAlignment="1">
      <alignment vertical="center" wrapText="1" shrinkToFit="1"/>
    </xf>
    <xf numFmtId="0" fontId="46" fillId="0" borderId="1" xfId="0" applyFont="1" applyBorder="1" applyAlignment="1" applyProtection="1">
      <alignment vertical="top" wrapText="1"/>
      <protection locked="0"/>
    </xf>
    <xf numFmtId="0" fontId="0" fillId="0" borderId="0" xfId="0" applyAlignment="1">
      <alignment vertical="top" wrapText="1"/>
    </xf>
    <xf numFmtId="0" fontId="0" fillId="0" borderId="7" xfId="0" applyBorder="1" applyAlignment="1">
      <alignment vertical="top" wrapText="1"/>
    </xf>
    <xf numFmtId="0" fontId="0" fillId="0" borderId="1" xfId="0" applyBorder="1" applyAlignment="1">
      <alignment vertical="top" wrapText="1"/>
    </xf>
    <xf numFmtId="0" fontId="0" fillId="0" borderId="8" xfId="0" applyBorder="1" applyAlignment="1">
      <alignment vertical="top" wrapText="1"/>
    </xf>
    <xf numFmtId="0" fontId="0" fillId="0" borderId="4" xfId="0" applyBorder="1" applyAlignment="1">
      <alignment vertical="top" wrapText="1"/>
    </xf>
    <xf numFmtId="0" fontId="0" fillId="0" borderId="9" xfId="0" applyBorder="1" applyAlignment="1">
      <alignment vertical="top" wrapText="1"/>
    </xf>
    <xf numFmtId="0" fontId="30" fillId="0" borderId="0" xfId="0" applyFont="1" applyAlignment="1">
      <alignment horizontal="left" vertical="top" wrapText="1"/>
    </xf>
    <xf numFmtId="0" fontId="26" fillId="0" borderId="0" xfId="0" applyFont="1" applyAlignment="1">
      <alignment horizontal="left" vertical="center" wrapText="1"/>
    </xf>
    <xf numFmtId="0" fontId="6" fillId="0" borderId="1" xfId="0" applyFont="1" applyBorder="1" applyAlignment="1">
      <alignment horizontal="left" vertical="center" wrapText="1"/>
    </xf>
    <xf numFmtId="0" fontId="6" fillId="0" borderId="0" xfId="0" applyFont="1" applyAlignment="1">
      <alignment horizontal="left" vertical="center" wrapText="1"/>
    </xf>
    <xf numFmtId="0" fontId="6" fillId="0" borderId="7" xfId="0" applyFont="1" applyBorder="1" applyAlignment="1">
      <alignment horizontal="left" vertical="center" wrapText="1"/>
    </xf>
    <xf numFmtId="0" fontId="4" fillId="0" borderId="1" xfId="0" applyFont="1" applyBorder="1" applyAlignment="1">
      <alignment horizontal="left" vertical="center"/>
    </xf>
    <xf numFmtId="0" fontId="4" fillId="0" borderId="0" xfId="0" applyFont="1" applyAlignment="1">
      <alignment horizontal="left" vertical="center"/>
    </xf>
    <xf numFmtId="0" fontId="4" fillId="0" borderId="7" xfId="0" applyFont="1" applyBorder="1" applyAlignment="1">
      <alignment horizontal="left" vertical="center"/>
    </xf>
    <xf numFmtId="0" fontId="4" fillId="0" borderId="10" xfId="0" applyFont="1" applyBorder="1" applyAlignment="1">
      <alignment horizontal="left" vertical="center"/>
    </xf>
    <xf numFmtId="0" fontId="4" fillId="0" borderId="3" xfId="0" applyFont="1" applyBorder="1" applyAlignment="1">
      <alignment horizontal="left" vertical="center"/>
    </xf>
    <xf numFmtId="0" fontId="4" fillId="0" borderId="2" xfId="0" applyFont="1" applyBorder="1" applyAlignment="1">
      <alignment horizontal="left" vertical="center"/>
    </xf>
    <xf numFmtId="0" fontId="6" fillId="0" borderId="1" xfId="0" applyFont="1" applyBorder="1" applyAlignment="1" applyProtection="1">
      <alignment vertical="top" wrapText="1"/>
      <protection locked="0"/>
    </xf>
    <xf numFmtId="0" fontId="0" fillId="0" borderId="0" xfId="0" applyAlignment="1" applyProtection="1">
      <alignment vertical="top" wrapText="1"/>
      <protection locked="0"/>
    </xf>
    <xf numFmtId="0" fontId="0" fillId="0" borderId="7"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4" xfId="0" applyBorder="1" applyAlignment="1" applyProtection="1">
      <alignment vertical="top" wrapText="1"/>
      <protection locked="0"/>
    </xf>
    <xf numFmtId="0" fontId="0" fillId="0" borderId="9" xfId="0" applyBorder="1" applyAlignment="1" applyProtection="1">
      <alignment vertical="top" wrapText="1"/>
      <protection locked="0"/>
    </xf>
    <xf numFmtId="0" fontId="46" fillId="0" borderId="10" xfId="0" applyFont="1" applyBorder="1" applyAlignment="1">
      <alignment horizontal="left" vertical="center" wrapText="1"/>
    </xf>
    <xf numFmtId="0" fontId="46" fillId="0" borderId="3" xfId="0" applyFont="1" applyBorder="1" applyAlignment="1">
      <alignment horizontal="left" vertical="center" wrapText="1"/>
    </xf>
    <xf numFmtId="0" fontId="46" fillId="0" borderId="2" xfId="0" applyFont="1" applyBorder="1" applyAlignment="1">
      <alignment horizontal="left" vertical="center" wrapText="1"/>
    </xf>
    <xf numFmtId="0" fontId="11" fillId="5" borderId="26" xfId="0" applyFont="1" applyFill="1" applyBorder="1" applyAlignment="1">
      <alignment horizontal="center" vertical="center"/>
    </xf>
    <xf numFmtId="0" fontId="11" fillId="5" borderId="6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23" xfId="0" applyFont="1" applyFill="1" applyBorder="1" applyAlignment="1">
      <alignment horizontal="center" vertical="center"/>
    </xf>
    <xf numFmtId="0" fontId="46" fillId="0" borderId="178" xfId="0" applyFont="1" applyBorder="1" applyAlignment="1">
      <alignment horizontal="left" vertical="center" wrapText="1"/>
    </xf>
    <xf numFmtId="0" fontId="46" fillId="0" borderId="35" xfId="0" applyFont="1" applyBorder="1" applyAlignment="1">
      <alignment horizontal="left" vertical="center" wrapText="1"/>
    </xf>
    <xf numFmtId="0" fontId="46" fillId="0" borderId="36" xfId="0" applyFont="1" applyBorder="1" applyAlignment="1">
      <alignment horizontal="left" vertical="center" wrapText="1"/>
    </xf>
    <xf numFmtId="0" fontId="46" fillId="0" borderId="1" xfId="0" applyFont="1" applyBorder="1" applyAlignment="1">
      <alignment horizontal="left" vertical="center" wrapText="1"/>
    </xf>
    <xf numFmtId="0" fontId="46" fillId="0" borderId="0" xfId="0" applyFont="1" applyAlignment="1">
      <alignment horizontal="left" vertical="center" wrapText="1"/>
    </xf>
    <xf numFmtId="0" fontId="46" fillId="0" borderId="7" xfId="0" applyFont="1" applyBorder="1" applyAlignment="1">
      <alignment horizontal="left" vertical="center" wrapText="1"/>
    </xf>
    <xf numFmtId="0" fontId="6" fillId="0" borderId="35" xfId="0" applyFont="1" applyBorder="1" applyAlignment="1">
      <alignment horizontal="left" vertical="center" wrapText="1"/>
    </xf>
    <xf numFmtId="0" fontId="6" fillId="0" borderId="36" xfId="0" applyFont="1" applyBorder="1" applyAlignment="1">
      <alignment horizontal="left" vertical="center" wrapText="1"/>
    </xf>
    <xf numFmtId="0" fontId="0" fillId="0" borderId="24" xfId="0" applyBorder="1" applyAlignment="1">
      <alignment vertical="center" wrapText="1"/>
    </xf>
    <xf numFmtId="0" fontId="8" fillId="0" borderId="10" xfId="0" applyFont="1" applyBorder="1" applyAlignment="1">
      <alignment horizontal="left" vertical="center" wrapText="1"/>
    </xf>
    <xf numFmtId="0" fontId="8" fillId="0" borderId="3" xfId="0" applyFont="1" applyBorder="1" applyAlignment="1">
      <alignment horizontal="left" vertical="center" wrapText="1"/>
    </xf>
    <xf numFmtId="0" fontId="8" fillId="0" borderId="2" xfId="0" applyFont="1" applyBorder="1" applyAlignment="1">
      <alignment horizontal="left" vertical="center" wrapText="1"/>
    </xf>
    <xf numFmtId="0" fontId="8" fillId="0" borderId="7" xfId="0" applyFont="1" applyBorder="1" applyAlignment="1">
      <alignment horizontal="left" vertical="center" wrapText="1"/>
    </xf>
    <xf numFmtId="0" fontId="8" fillId="0" borderId="1" xfId="0" applyFont="1" applyBorder="1" applyAlignment="1">
      <alignment horizontal="left" vertical="center" shrinkToFit="1"/>
    </xf>
    <xf numFmtId="0" fontId="8" fillId="0" borderId="0" xfId="0" applyFont="1" applyAlignment="1">
      <alignment horizontal="left" vertical="center" shrinkToFit="1"/>
    </xf>
    <xf numFmtId="0" fontId="8" fillId="0" borderId="7" xfId="0" applyFont="1" applyBorder="1" applyAlignment="1">
      <alignment horizontal="left" vertical="center" shrinkToFit="1"/>
    </xf>
    <xf numFmtId="0" fontId="46" fillId="0" borderId="8" xfId="0" applyFont="1" applyBorder="1" applyAlignment="1">
      <alignment horizontal="left" vertical="center" wrapText="1"/>
    </xf>
    <xf numFmtId="0" fontId="46" fillId="0" borderId="4" xfId="0" applyFont="1" applyBorder="1" applyAlignment="1">
      <alignment horizontal="left" vertical="center" wrapText="1"/>
    </xf>
    <xf numFmtId="0" fontId="46" fillId="0" borderId="9" xfId="0" applyFont="1" applyBorder="1" applyAlignment="1">
      <alignment horizontal="left" vertical="center" wrapText="1"/>
    </xf>
    <xf numFmtId="0" fontId="6" fillId="7" borderId="8"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7" borderId="9"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8"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46" fillId="0" borderId="10" xfId="0" applyFont="1" applyBorder="1" applyAlignment="1" applyProtection="1">
      <alignment vertical="top" wrapText="1"/>
      <protection locked="0"/>
    </xf>
    <xf numFmtId="0" fontId="0" fillId="0" borderId="3" xfId="0" applyBorder="1" applyAlignment="1">
      <alignment vertical="top" wrapText="1"/>
    </xf>
    <xf numFmtId="0" fontId="0" fillId="0" borderId="2" xfId="0" applyBorder="1" applyAlignment="1">
      <alignment vertical="top" wrapText="1"/>
    </xf>
    <xf numFmtId="183" fontId="45" fillId="0" borderId="27" xfId="10" applyNumberFormat="1" applyFont="1" applyBorder="1" applyAlignment="1">
      <alignment horizontal="left" vertical="center" indent="1"/>
    </xf>
    <xf numFmtId="183" fontId="45" fillId="0" borderId="28" xfId="10" applyNumberFormat="1" applyFont="1" applyBorder="1" applyAlignment="1">
      <alignment horizontal="left" vertical="center" indent="1"/>
    </xf>
    <xf numFmtId="183" fontId="45" fillId="0" borderId="29" xfId="10" applyNumberFormat="1" applyFont="1" applyBorder="1" applyAlignment="1">
      <alignment horizontal="left" vertical="center" indent="1"/>
    </xf>
    <xf numFmtId="183" fontId="45" fillId="0" borderId="0" xfId="10" applyNumberFormat="1" applyFont="1" applyAlignment="1">
      <alignment horizontal="left" vertical="center"/>
    </xf>
    <xf numFmtId="183" fontId="45" fillId="0" borderId="7" xfId="10" applyNumberFormat="1" applyFont="1" applyBorder="1" applyAlignment="1">
      <alignment horizontal="left" vertical="center"/>
    </xf>
    <xf numFmtId="183" fontId="45" fillId="0" borderId="1" xfId="10" applyNumberFormat="1" applyFont="1" applyBorder="1" applyAlignment="1">
      <alignment horizontal="left" vertical="center" indent="1"/>
    </xf>
    <xf numFmtId="183" fontId="45" fillId="0" borderId="0" xfId="10" applyNumberFormat="1" applyFont="1" applyAlignment="1">
      <alignment horizontal="left" vertical="center" indent="1"/>
    </xf>
    <xf numFmtId="183" fontId="45" fillId="0" borderId="7" xfId="10" applyNumberFormat="1" applyFont="1" applyBorder="1" applyAlignment="1">
      <alignment horizontal="left" vertical="center" indent="1"/>
    </xf>
    <xf numFmtId="183" fontId="45" fillId="0" borderId="5" xfId="10" applyNumberFormat="1" applyFont="1" applyBorder="1" applyAlignment="1">
      <alignment horizontal="center" vertical="center" wrapText="1"/>
    </xf>
    <xf numFmtId="183" fontId="45" fillId="0" borderId="6" xfId="10" applyNumberFormat="1" applyFont="1" applyBorder="1" applyAlignment="1">
      <alignment horizontal="center" vertical="center" wrapText="1"/>
    </xf>
    <xf numFmtId="183" fontId="45" fillId="0" borderId="23" xfId="10" applyNumberFormat="1" applyFont="1" applyBorder="1" applyAlignment="1">
      <alignment horizontal="center" vertical="center" wrapText="1"/>
    </xf>
    <xf numFmtId="183" fontId="45" fillId="0" borderId="10" xfId="10" applyNumberFormat="1" applyFont="1" applyBorder="1" applyAlignment="1">
      <alignment horizontal="left" vertical="center" indent="1"/>
    </xf>
    <xf numFmtId="183" fontId="45" fillId="0" borderId="3" xfId="10" applyNumberFormat="1" applyFont="1" applyBorder="1" applyAlignment="1">
      <alignment horizontal="left" vertical="center" indent="1"/>
    </xf>
    <xf numFmtId="183" fontId="45" fillId="0" borderId="10" xfId="10" applyNumberFormat="1" applyFont="1" applyBorder="1" applyAlignment="1">
      <alignment horizontal="left" vertical="center" wrapText="1" indent="1"/>
    </xf>
    <xf numFmtId="183" fontId="45" fillId="0" borderId="3" xfId="10" applyNumberFormat="1" applyFont="1" applyBorder="1" applyAlignment="1">
      <alignment horizontal="left" vertical="center" wrapText="1" indent="1"/>
    </xf>
    <xf numFmtId="183" fontId="45" fillId="0" borderId="0" xfId="10" applyNumberFormat="1" applyFont="1" applyAlignment="1">
      <alignment vertical="center"/>
    </xf>
    <xf numFmtId="183" fontId="45" fillId="0" borderId="7" xfId="10" applyNumberFormat="1" applyFont="1" applyBorder="1" applyAlignment="1">
      <alignment vertical="center"/>
    </xf>
    <xf numFmtId="183" fontId="45" fillId="0" borderId="0" xfId="10" applyNumberFormat="1" applyFont="1" applyAlignment="1">
      <alignment vertical="center" shrinkToFit="1"/>
    </xf>
    <xf numFmtId="183" fontId="45" fillId="0" borderId="7" xfId="10" applyNumberFormat="1" applyFont="1" applyBorder="1" applyAlignment="1">
      <alignment vertical="center" shrinkToFit="1"/>
    </xf>
    <xf numFmtId="0" fontId="8" fillId="0" borderId="5" xfId="0" applyFont="1" applyBorder="1" applyAlignment="1">
      <alignment vertical="center" wrapText="1"/>
    </xf>
    <xf numFmtId="0" fontId="8" fillId="0" borderId="6" xfId="0" applyFont="1" applyBorder="1" applyAlignment="1">
      <alignment vertical="center" wrapText="1"/>
    </xf>
    <xf numFmtId="0" fontId="8" fillId="0" borderId="23" xfId="0" applyFont="1" applyBorder="1" applyAlignment="1">
      <alignment vertical="center" wrapText="1"/>
    </xf>
    <xf numFmtId="0" fontId="32" fillId="0" borderId="3" xfId="0" applyFont="1" applyBorder="1" applyAlignment="1">
      <alignment vertical="center" wrapText="1"/>
    </xf>
    <xf numFmtId="0" fontId="41" fillId="0" borderId="3" xfId="0" applyFont="1" applyBorder="1" applyAlignment="1">
      <alignment vertical="center" wrapText="1"/>
    </xf>
    <xf numFmtId="0" fontId="41" fillId="0" borderId="0" xfId="0" applyFont="1" applyAlignment="1">
      <alignment vertical="center" wrapText="1"/>
    </xf>
    <xf numFmtId="0" fontId="8" fillId="0" borderId="8" xfId="0" applyFont="1" applyBorder="1" applyAlignment="1">
      <alignment horizontal="right" vertical="center"/>
    </xf>
    <xf numFmtId="0" fontId="8" fillId="0" borderId="4" xfId="0" applyFont="1" applyBorder="1" applyAlignment="1">
      <alignment horizontal="right" vertical="center"/>
    </xf>
    <xf numFmtId="0" fontId="8" fillId="0" borderId="9" xfId="0" applyFont="1" applyBorder="1" applyAlignment="1">
      <alignment horizontal="right" vertical="center"/>
    </xf>
    <xf numFmtId="0" fontId="8" fillId="0" borderId="5" xfId="0" applyFont="1" applyBorder="1" applyAlignment="1">
      <alignment horizontal="right" vertical="center"/>
    </xf>
    <xf numFmtId="0" fontId="8" fillId="0" borderId="6" xfId="0" applyFont="1" applyBorder="1" applyAlignment="1">
      <alignment horizontal="right" vertical="center"/>
    </xf>
    <xf numFmtId="0" fontId="8" fillId="0" borderId="23" xfId="0" applyFont="1" applyBorder="1" applyAlignment="1">
      <alignment horizontal="right"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23" xfId="0" applyFont="1" applyBorder="1" applyAlignment="1">
      <alignment horizontal="center" vertical="center"/>
    </xf>
    <xf numFmtId="0" fontId="72" fillId="9" borderId="0" xfId="0" applyFont="1" applyFill="1" applyAlignment="1">
      <alignment horizontal="center" vertical="center"/>
    </xf>
    <xf numFmtId="0" fontId="8" fillId="3" borderId="5" xfId="12" applyFont="1" applyFill="1" applyBorder="1" applyAlignment="1">
      <alignment horizontal="center" vertical="center" wrapText="1"/>
    </xf>
    <xf numFmtId="0" fontId="0" fillId="0" borderId="6" xfId="0" applyBorder="1" applyAlignment="1">
      <alignment horizontal="center" vertical="center" wrapText="1"/>
    </xf>
    <xf numFmtId="0" fontId="0" fillId="0" borderId="23" xfId="0" applyBorder="1" applyAlignment="1">
      <alignment horizontal="center" vertical="center" wrapText="1"/>
    </xf>
    <xf numFmtId="0" fontId="32" fillId="0" borderId="170" xfId="0" applyFont="1" applyBorder="1" applyAlignment="1">
      <alignment horizontal="center" vertical="center"/>
    </xf>
    <xf numFmtId="0" fontId="32" fillId="0" borderId="172" xfId="0" applyFont="1" applyBorder="1" applyAlignment="1">
      <alignment horizontal="center" vertical="center"/>
    </xf>
    <xf numFmtId="0" fontId="9" fillId="0" borderId="134" xfId="0" applyFont="1" applyBorder="1" applyAlignment="1">
      <alignment horizontal="center" vertical="center" wrapText="1"/>
    </xf>
    <xf numFmtId="0" fontId="9" fillId="0" borderId="44" xfId="0" applyFont="1" applyBorder="1" applyAlignment="1">
      <alignment horizontal="center" vertical="center" wrapText="1"/>
    </xf>
    <xf numFmtId="0" fontId="55" fillId="0" borderId="122" xfId="12" applyFont="1" applyBorder="1" applyAlignment="1">
      <alignment vertical="center" shrinkToFit="1"/>
    </xf>
    <xf numFmtId="0" fontId="73" fillId="0" borderId="0" xfId="0" applyFont="1" applyAlignment="1">
      <alignment vertical="center" shrinkToFit="1"/>
    </xf>
    <xf numFmtId="0" fontId="32" fillId="0" borderId="170" xfId="12" applyFont="1" applyBorder="1" applyAlignment="1">
      <alignment horizontal="center" vertical="center" wrapText="1"/>
    </xf>
    <xf numFmtId="0" fontId="32" fillId="0" borderId="172" xfId="12" applyFont="1" applyBorder="1" applyAlignment="1">
      <alignment horizontal="center" vertical="center" wrapText="1"/>
    </xf>
    <xf numFmtId="185" fontId="9" fillId="0" borderId="134" xfId="12" applyNumberFormat="1" applyBorder="1" applyAlignment="1">
      <alignment horizontal="center" vertical="center"/>
    </xf>
    <xf numFmtId="38" fontId="5" fillId="0" borderId="122" xfId="13" applyFont="1" applyBorder="1" applyAlignment="1">
      <alignment horizontal="left" vertical="center" wrapText="1"/>
    </xf>
    <xf numFmtId="38" fontId="5" fillId="0" borderId="0" xfId="13" applyFont="1" applyAlignment="1">
      <alignment horizontal="left" vertical="center" wrapText="1"/>
    </xf>
    <xf numFmtId="0" fontId="8" fillId="3" borderId="5" xfId="12" applyFont="1" applyFill="1" applyBorder="1" applyAlignment="1">
      <alignment horizontal="center" vertical="center"/>
    </xf>
    <xf numFmtId="0" fontId="8" fillId="3" borderId="6" xfId="12" applyFont="1" applyFill="1" applyBorder="1" applyAlignment="1">
      <alignment horizontal="center" vertical="center"/>
    </xf>
    <xf numFmtId="0" fontId="8" fillId="3" borderId="23" xfId="12" applyFont="1" applyFill="1" applyBorder="1" applyAlignment="1">
      <alignment horizontal="center" vertical="center"/>
    </xf>
    <xf numFmtId="38" fontId="8" fillId="3" borderId="135" xfId="13" applyFont="1" applyFill="1" applyBorder="1" applyAlignment="1" applyProtection="1">
      <alignment horizontal="center" vertical="center" wrapText="1"/>
    </xf>
    <xf numFmtId="0" fontId="0" fillId="0" borderId="101" xfId="0" applyBorder="1" applyAlignment="1">
      <alignment horizontal="center" vertical="center" wrapText="1"/>
    </xf>
    <xf numFmtId="0" fontId="0" fillId="0" borderId="63" xfId="0" applyBorder="1" applyAlignment="1">
      <alignment horizontal="center" vertical="center" wrapText="1"/>
    </xf>
    <xf numFmtId="176" fontId="8" fillId="3" borderId="139" xfId="12" applyNumberFormat="1" applyFont="1" applyFill="1" applyBorder="1" applyAlignment="1">
      <alignment horizontal="center" vertical="center"/>
    </xf>
    <xf numFmtId="176" fontId="8" fillId="3" borderId="97" xfId="12" applyNumberFormat="1" applyFont="1" applyFill="1" applyBorder="1" applyAlignment="1">
      <alignment horizontal="center" vertical="center"/>
    </xf>
    <xf numFmtId="176" fontId="8" fillId="3" borderId="61" xfId="12" applyNumberFormat="1" applyFont="1" applyFill="1" applyBorder="1" applyAlignment="1">
      <alignment horizontal="center" vertical="center"/>
    </xf>
    <xf numFmtId="176" fontId="8" fillId="3" borderId="135" xfId="12" applyNumberFormat="1" applyFont="1" applyFill="1" applyBorder="1" applyAlignment="1">
      <alignment horizontal="center" vertical="center"/>
    </xf>
    <xf numFmtId="176" fontId="8" fillId="3" borderId="101" xfId="12" applyNumberFormat="1" applyFont="1" applyFill="1" applyBorder="1" applyAlignment="1">
      <alignment horizontal="center" vertical="center"/>
    </xf>
    <xf numFmtId="176" fontId="8" fillId="3" borderId="63" xfId="12" applyNumberFormat="1" applyFont="1" applyFill="1" applyBorder="1" applyAlignment="1">
      <alignment horizontal="center" vertical="center"/>
    </xf>
    <xf numFmtId="0" fontId="8" fillId="0" borderId="55" xfId="0" applyFont="1" applyBorder="1" applyAlignment="1" applyProtection="1">
      <alignment vertical="top" wrapText="1"/>
      <protection locked="0"/>
    </xf>
    <xf numFmtId="0" fontId="0" fillId="0" borderId="56" xfId="0" applyBorder="1" applyAlignment="1" applyProtection="1">
      <alignment vertical="top" wrapText="1"/>
      <protection locked="0"/>
    </xf>
    <xf numFmtId="0" fontId="0" fillId="0" borderId="57" xfId="0" applyBorder="1" applyAlignment="1" applyProtection="1">
      <alignment vertical="top" wrapText="1"/>
      <protection locked="0"/>
    </xf>
    <xf numFmtId="0" fontId="8" fillId="0" borderId="170" xfId="0" applyFont="1" applyBorder="1" applyAlignment="1">
      <alignment horizontal="center" vertical="center"/>
    </xf>
    <xf numFmtId="0" fontId="8" fillId="0" borderId="134" xfId="0" applyFont="1" applyBorder="1" applyAlignment="1">
      <alignment horizontal="center" vertical="center"/>
    </xf>
    <xf numFmtId="0" fontId="8" fillId="0" borderId="172" xfId="0" applyFont="1" applyBorder="1" applyAlignment="1">
      <alignment horizontal="center" vertical="center"/>
    </xf>
    <xf numFmtId="38" fontId="32" fillId="3" borderId="135" xfId="13" applyFont="1" applyFill="1" applyBorder="1" applyAlignment="1" applyProtection="1">
      <alignment horizontal="center" vertical="center"/>
    </xf>
    <xf numFmtId="38" fontId="32" fillId="3" borderId="101" xfId="13" applyFont="1" applyFill="1" applyBorder="1" applyAlignment="1" applyProtection="1">
      <alignment horizontal="center" vertical="center"/>
    </xf>
    <xf numFmtId="38" fontId="32" fillId="3" borderId="63" xfId="13" applyFont="1" applyFill="1" applyBorder="1" applyAlignment="1" applyProtection="1">
      <alignment horizontal="center" vertical="center"/>
    </xf>
    <xf numFmtId="0" fontId="32" fillId="3" borderId="5" xfId="0" applyFont="1" applyFill="1" applyBorder="1" applyAlignment="1">
      <alignment horizontal="center" vertical="center"/>
    </xf>
    <xf numFmtId="0" fontId="0" fillId="0" borderId="6" xfId="0" applyBorder="1" applyAlignment="1">
      <alignment horizontal="center" vertical="center"/>
    </xf>
    <xf numFmtId="0" fontId="0" fillId="0" borderId="23" xfId="0" applyBorder="1" applyAlignment="1">
      <alignment horizontal="center" vertical="center"/>
    </xf>
    <xf numFmtId="0" fontId="46" fillId="0" borderId="6" xfId="0" applyFont="1" applyBorder="1" applyAlignment="1">
      <alignment horizontal="center" vertical="center"/>
    </xf>
    <xf numFmtId="0" fontId="46" fillId="0" borderId="23" xfId="0" applyFont="1" applyBorder="1" applyAlignment="1">
      <alignment horizontal="center" vertical="center"/>
    </xf>
    <xf numFmtId="0" fontId="8" fillId="0" borderId="55" xfId="0" applyFont="1" applyBorder="1" applyAlignment="1">
      <alignment horizontal="left" vertical="center"/>
    </xf>
    <xf numFmtId="0" fontId="8" fillId="0" borderId="56" xfId="0" applyFont="1" applyBorder="1" applyAlignment="1">
      <alignment horizontal="left" vertical="center"/>
    </xf>
    <xf numFmtId="0" fontId="8" fillId="0" borderId="57" xfId="0" applyFont="1" applyBorder="1" applyAlignment="1">
      <alignment horizontal="left" vertical="center"/>
    </xf>
    <xf numFmtId="0" fontId="8" fillId="0" borderId="1" xfId="0" applyFont="1" applyBorder="1" applyAlignment="1" applyProtection="1">
      <alignment vertical="top" wrapText="1"/>
      <protection locked="0"/>
    </xf>
    <xf numFmtId="0" fontId="8" fillId="0" borderId="1" xfId="0" applyFont="1" applyBorder="1" applyAlignment="1">
      <alignment horizontal="left" vertical="center"/>
    </xf>
    <xf numFmtId="0" fontId="8" fillId="0" borderId="0" xfId="0" applyFont="1" applyAlignment="1">
      <alignment horizontal="left" vertical="center"/>
    </xf>
    <xf numFmtId="0" fontId="8" fillId="0" borderId="7" xfId="0" applyFont="1" applyBorder="1" applyAlignment="1">
      <alignment horizontal="left" vertical="center"/>
    </xf>
    <xf numFmtId="0" fontId="8" fillId="3" borderId="11" xfId="0" applyFont="1" applyFill="1" applyBorder="1">
      <alignment vertical="center"/>
    </xf>
    <xf numFmtId="0" fontId="0" fillId="0" borderId="12" xfId="0" applyBorder="1">
      <alignment vertical="center"/>
    </xf>
    <xf numFmtId="0" fontId="0" fillId="0" borderId="13" xfId="0" applyBorder="1">
      <alignment vertical="center"/>
    </xf>
    <xf numFmtId="0" fontId="0" fillId="0" borderId="19"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8" fillId="3" borderId="10" xfId="0" applyFont="1" applyFill="1" applyBorder="1" applyAlignment="1">
      <alignment horizontal="center" vertical="center" wrapText="1"/>
    </xf>
    <xf numFmtId="0" fontId="8" fillId="3" borderId="2"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164" xfId="0" applyFont="1" applyFill="1" applyBorder="1" applyAlignment="1">
      <alignment horizontal="center" vertical="center"/>
    </xf>
    <xf numFmtId="0" fontId="8" fillId="3" borderId="12" xfId="0" applyFont="1" applyFill="1" applyBorder="1" applyAlignment="1">
      <alignment horizontal="center" vertical="center"/>
    </xf>
    <xf numFmtId="185" fontId="8" fillId="3" borderId="3" xfId="0" applyNumberFormat="1" applyFont="1" applyFill="1" applyBorder="1" applyAlignment="1">
      <alignment horizontal="center" vertical="center"/>
    </xf>
    <xf numFmtId="185" fontId="8" fillId="3" borderId="2" xfId="0" applyNumberFormat="1" applyFont="1" applyFill="1" applyBorder="1" applyAlignment="1">
      <alignment horizontal="center" vertical="center"/>
    </xf>
    <xf numFmtId="49" fontId="8" fillId="0" borderId="16" xfId="0" applyNumberFormat="1" applyFont="1" applyBorder="1" applyAlignment="1" applyProtection="1">
      <alignment horizontal="center" vertical="center"/>
      <protection locked="0"/>
    </xf>
    <xf numFmtId="49" fontId="8" fillId="0" borderId="17" xfId="0" applyNumberFormat="1" applyFont="1" applyBorder="1" applyAlignment="1" applyProtection="1">
      <alignment horizontal="center" vertical="center"/>
      <protection locked="0"/>
    </xf>
    <xf numFmtId="176" fontId="32" fillId="0" borderId="16" xfId="0" applyNumberFormat="1" applyFont="1" applyBorder="1" applyAlignment="1" applyProtection="1">
      <alignment horizontal="center" vertical="center"/>
      <protection locked="0"/>
    </xf>
    <xf numFmtId="176" fontId="32" fillId="0" borderId="18" xfId="0" applyNumberFormat="1" applyFont="1" applyBorder="1" applyAlignment="1" applyProtection="1">
      <alignment horizontal="center" vertical="center"/>
      <protection locked="0"/>
    </xf>
    <xf numFmtId="176" fontId="32" fillId="0" borderId="17" xfId="0" applyNumberFormat="1" applyFont="1" applyBorder="1" applyAlignment="1" applyProtection="1">
      <alignment horizontal="center" vertical="center"/>
      <protection locked="0"/>
    </xf>
    <xf numFmtId="49" fontId="8" fillId="0" borderId="17" xfId="0" applyNumberFormat="1" applyFont="1" applyBorder="1" applyAlignment="1" applyProtection="1">
      <alignment horizontal="left" vertical="center"/>
      <protection locked="0"/>
    </xf>
    <xf numFmtId="49" fontId="8" fillId="0" borderId="18" xfId="0" applyNumberFormat="1" applyFont="1" applyBorder="1" applyAlignment="1" applyProtection="1">
      <alignment horizontal="left" vertical="center"/>
      <protection locked="0"/>
    </xf>
    <xf numFmtId="0" fontId="8" fillId="0" borderId="55" xfId="0" applyFont="1" applyBorder="1" applyAlignment="1" applyProtection="1">
      <alignment horizontal="left" vertical="center"/>
      <protection locked="0"/>
    </xf>
    <xf numFmtId="0" fontId="8" fillId="0" borderId="56" xfId="0" applyFont="1" applyBorder="1" applyAlignment="1" applyProtection="1">
      <alignment horizontal="left" vertical="center"/>
      <protection locked="0"/>
    </xf>
    <xf numFmtId="0" fontId="8" fillId="0" borderId="8" xfId="0" applyFont="1" applyBorder="1" applyAlignment="1" applyProtection="1">
      <alignment horizontal="left" vertical="center"/>
      <protection locked="0"/>
    </xf>
    <xf numFmtId="0" fontId="8" fillId="0" borderId="4" xfId="0" applyFont="1" applyBorder="1" applyAlignment="1" applyProtection="1">
      <alignment horizontal="left" vertical="center"/>
      <protection locked="0"/>
    </xf>
    <xf numFmtId="0" fontId="8" fillId="0" borderId="0" xfId="11" applyFont="1" applyAlignment="1" applyProtection="1">
      <alignment horizontal="center" vertical="center" wrapText="1"/>
      <protection locked="0"/>
    </xf>
    <xf numFmtId="0" fontId="8" fillId="0" borderId="7" xfId="11" applyFont="1" applyBorder="1" applyAlignment="1" applyProtection="1">
      <alignment horizontal="center" vertical="center" wrapText="1"/>
      <protection locked="0"/>
    </xf>
    <xf numFmtId="0" fontId="8" fillId="0" borderId="4" xfId="4" applyFont="1" applyBorder="1" applyAlignment="1" applyProtection="1">
      <alignment horizontal="center" vertical="center"/>
      <protection locked="0"/>
    </xf>
    <xf numFmtId="0" fontId="8" fillId="0" borderId="9" xfId="4" applyFont="1" applyBorder="1" applyAlignment="1" applyProtection="1">
      <alignment horizontal="center" vertical="center"/>
      <protection locked="0"/>
    </xf>
    <xf numFmtId="0" fontId="8" fillId="0" borderId="50" xfId="0" applyFont="1" applyBorder="1" applyAlignment="1">
      <alignment horizontal="center" vertical="center"/>
    </xf>
    <xf numFmtId="0" fontId="8" fillId="0" borderId="113" xfId="0" applyFont="1" applyBorder="1" applyAlignment="1">
      <alignment horizontal="center" vertical="center"/>
    </xf>
    <xf numFmtId="0" fontId="8" fillId="0" borderId="114" xfId="0" applyFont="1" applyBorder="1" applyAlignment="1">
      <alignment horizontal="center" vertical="center"/>
    </xf>
    <xf numFmtId="0" fontId="8" fillId="0" borderId="115" xfId="0" applyFont="1" applyBorder="1" applyAlignment="1">
      <alignment horizontal="center" vertical="center"/>
    </xf>
    <xf numFmtId="0" fontId="8" fillId="0" borderId="116" xfId="0" applyFont="1" applyBorder="1" applyAlignment="1">
      <alignment horizontal="center" vertical="center"/>
    </xf>
    <xf numFmtId="0" fontId="8" fillId="0" borderId="117" xfId="0" applyFont="1" applyBorder="1" applyAlignment="1">
      <alignment horizontal="center" vertical="center"/>
    </xf>
    <xf numFmtId="0" fontId="8" fillId="0" borderId="118" xfId="0" applyFont="1" applyBorder="1" applyAlignment="1">
      <alignment horizontal="center" vertical="center"/>
    </xf>
    <xf numFmtId="0" fontId="8" fillId="0" borderId="125" xfId="0" applyFont="1" applyBorder="1" applyAlignment="1" applyProtection="1">
      <alignment horizontal="center" vertical="center"/>
      <protection locked="0"/>
    </xf>
    <xf numFmtId="0" fontId="8" fillId="0" borderId="123" xfId="0" applyFont="1" applyBorder="1" applyAlignment="1" applyProtection="1">
      <alignment horizontal="center" vertical="center"/>
      <protection locked="0"/>
    </xf>
    <xf numFmtId="0" fontId="8" fillId="0" borderId="127" xfId="0" applyFont="1" applyBorder="1" applyAlignment="1" applyProtection="1">
      <alignment horizontal="center" vertical="center"/>
      <protection locked="0"/>
    </xf>
    <xf numFmtId="0" fontId="8" fillId="0" borderId="124" xfId="0" applyFont="1" applyBorder="1" applyAlignment="1" applyProtection="1">
      <alignment horizontal="center" vertical="center"/>
      <protection locked="0"/>
    </xf>
    <xf numFmtId="0" fontId="55" fillId="0" borderId="122" xfId="0" applyFont="1" applyBorder="1">
      <alignment vertical="center"/>
    </xf>
    <xf numFmtId="0" fontId="73" fillId="0" borderId="0" xfId="0" applyFont="1">
      <alignment vertical="center"/>
    </xf>
    <xf numFmtId="0" fontId="73" fillId="0" borderId="169" xfId="0" applyFont="1" applyBorder="1">
      <alignment vertical="center"/>
    </xf>
    <xf numFmtId="0" fontId="73" fillId="0" borderId="4" xfId="0" applyFont="1" applyBorder="1">
      <alignment vertical="center"/>
    </xf>
    <xf numFmtId="0" fontId="9" fillId="0" borderId="134" xfId="12" applyBorder="1" applyAlignment="1">
      <alignment horizontal="center" vertical="center" wrapText="1"/>
    </xf>
    <xf numFmtId="0" fontId="9" fillId="0" borderId="44" xfId="12" applyBorder="1" applyAlignment="1">
      <alignment horizontal="center" vertical="center" wrapText="1"/>
    </xf>
    <xf numFmtId="185" fontId="9" fillId="0" borderId="134" xfId="0" applyNumberFormat="1" applyFont="1" applyBorder="1" applyAlignment="1">
      <alignment horizontal="center" vertical="center"/>
    </xf>
    <xf numFmtId="185" fontId="32" fillId="0" borderId="117" xfId="13" applyNumberFormat="1" applyFont="1" applyFill="1" applyBorder="1" applyAlignment="1" applyProtection="1">
      <alignment horizontal="right" vertical="center"/>
    </xf>
    <xf numFmtId="185" fontId="32" fillId="0" borderId="183" xfId="13" applyNumberFormat="1" applyFont="1" applyFill="1" applyBorder="1" applyAlignment="1" applyProtection="1">
      <alignment horizontal="right" vertical="center"/>
    </xf>
    <xf numFmtId="0" fontId="8" fillId="3" borderId="130"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131" xfId="0" applyFont="1" applyFill="1" applyBorder="1" applyAlignment="1">
      <alignment horizontal="center" vertical="center" wrapText="1"/>
    </xf>
    <xf numFmtId="0" fontId="8" fillId="3" borderId="132" xfId="0" applyFont="1" applyFill="1" applyBorder="1" applyAlignment="1">
      <alignment horizontal="center" vertical="center" wrapText="1"/>
    </xf>
    <xf numFmtId="0" fontId="8" fillId="3" borderId="133" xfId="0" applyFont="1" applyFill="1" applyBorder="1" applyAlignment="1">
      <alignment horizontal="center" vertical="center" wrapText="1"/>
    </xf>
    <xf numFmtId="0" fontId="8" fillId="3" borderId="113" xfId="0" applyFont="1" applyFill="1" applyBorder="1" applyAlignment="1">
      <alignment horizontal="center" vertical="center" wrapText="1"/>
    </xf>
    <xf numFmtId="0" fontId="8" fillId="3" borderId="126" xfId="0" applyFont="1" applyFill="1" applyBorder="1" applyAlignment="1">
      <alignment horizontal="center" vertical="center"/>
    </xf>
    <xf numFmtId="0" fontId="8" fillId="3" borderId="114" xfId="0" applyFont="1" applyFill="1" applyBorder="1" applyAlignment="1">
      <alignment horizontal="center" vertical="center"/>
    </xf>
    <xf numFmtId="0" fontId="8" fillId="3" borderId="169" xfId="0" applyFont="1" applyFill="1" applyBorder="1" applyAlignment="1">
      <alignment horizontal="center" vertical="center"/>
    </xf>
    <xf numFmtId="0" fontId="8" fillId="3" borderId="4" xfId="0" applyFont="1" applyFill="1" applyBorder="1" applyAlignment="1">
      <alignment horizontal="center" vertical="center"/>
    </xf>
    <xf numFmtId="38" fontId="8" fillId="0" borderId="11" xfId="13" applyFont="1" applyFill="1" applyBorder="1" applyAlignment="1" applyProtection="1">
      <alignment horizontal="left" vertical="center" wrapText="1"/>
    </xf>
    <xf numFmtId="38" fontId="8" fillId="0" borderId="12" xfId="13" applyFont="1" applyFill="1" applyBorder="1" applyAlignment="1" applyProtection="1">
      <alignment horizontal="left" vertical="center" wrapText="1"/>
    </xf>
    <xf numFmtId="38" fontId="8" fillId="0" borderId="168" xfId="13" applyFont="1" applyFill="1" applyBorder="1" applyAlignment="1" applyProtection="1">
      <alignment horizontal="left" vertical="center" wrapText="1"/>
    </xf>
    <xf numFmtId="185" fontId="8" fillId="3" borderId="135" xfId="13" applyNumberFormat="1" applyFont="1" applyFill="1" applyBorder="1" applyAlignment="1" applyProtection="1">
      <alignment horizontal="center" vertical="center"/>
    </xf>
    <xf numFmtId="185" fontId="8" fillId="3" borderId="101" xfId="13" applyNumberFormat="1" applyFont="1" applyFill="1" applyBorder="1" applyAlignment="1" applyProtection="1">
      <alignment horizontal="center" vertical="center"/>
    </xf>
    <xf numFmtId="185" fontId="8" fillId="3" borderId="63" xfId="13" applyNumberFormat="1" applyFont="1" applyFill="1" applyBorder="1" applyAlignment="1" applyProtection="1">
      <alignment horizontal="center" vertical="center"/>
    </xf>
    <xf numFmtId="38" fontId="8" fillId="0" borderId="11" xfId="13" applyFont="1" applyFill="1" applyBorder="1" applyAlignment="1" applyProtection="1">
      <alignment horizontal="left" vertical="center"/>
    </xf>
    <xf numFmtId="38" fontId="8" fillId="0" borderId="12" xfId="13" applyFont="1" applyFill="1" applyBorder="1" applyAlignment="1" applyProtection="1">
      <alignment horizontal="left" vertical="center"/>
    </xf>
    <xf numFmtId="38" fontId="8" fillId="0" borderId="168" xfId="13" applyFont="1" applyFill="1" applyBorder="1" applyAlignment="1" applyProtection="1">
      <alignment horizontal="left" vertical="center"/>
    </xf>
    <xf numFmtId="0" fontId="8" fillId="9" borderId="5" xfId="0" applyFont="1" applyFill="1" applyBorder="1" applyAlignment="1">
      <alignment horizontal="center" vertical="center" wrapText="1"/>
    </xf>
    <xf numFmtId="0" fontId="8" fillId="9" borderId="23" xfId="0" applyFont="1" applyFill="1" applyBorder="1" applyAlignment="1">
      <alignment horizontal="center" vertical="center" wrapText="1"/>
    </xf>
    <xf numFmtId="0" fontId="8" fillId="0" borderId="5" xfId="0" applyFont="1" applyBorder="1" applyAlignment="1">
      <alignment horizontal="left" vertical="center" indent="1"/>
    </xf>
    <xf numFmtId="0" fontId="8" fillId="0" borderId="6" xfId="0" applyFont="1" applyBorder="1" applyAlignment="1">
      <alignment horizontal="left" vertical="center" indent="1"/>
    </xf>
    <xf numFmtId="0" fontId="8" fillId="0" borderId="23" xfId="0" applyFont="1" applyBorder="1" applyAlignment="1">
      <alignment horizontal="left" vertical="center" indent="1"/>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18" xfId="0" applyFont="1" applyBorder="1" applyAlignment="1">
      <alignment horizontal="left" vertical="center"/>
    </xf>
    <xf numFmtId="0" fontId="8" fillId="9" borderId="10" xfId="0" applyFont="1" applyFill="1" applyBorder="1" applyAlignment="1">
      <alignment horizontal="center" vertical="center" wrapText="1"/>
    </xf>
    <xf numFmtId="0" fontId="8" fillId="9" borderId="2"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8" fillId="9" borderId="7" xfId="0" applyFont="1" applyFill="1" applyBorder="1" applyAlignment="1">
      <alignment horizontal="center" vertical="center" wrapText="1"/>
    </xf>
    <xf numFmtId="0" fontId="8" fillId="0" borderId="20" xfId="0" applyFont="1" applyBorder="1" applyAlignment="1">
      <alignment horizontal="left" vertical="center"/>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8" fillId="9" borderId="3" xfId="0" applyFont="1" applyFill="1" applyBorder="1" applyAlignment="1">
      <alignment horizontal="center" vertical="center" wrapText="1"/>
    </xf>
    <xf numFmtId="0" fontId="8" fillId="9" borderId="0" xfId="0" applyFont="1" applyFill="1" applyAlignment="1">
      <alignment horizontal="center" vertical="center" wrapText="1"/>
    </xf>
    <xf numFmtId="0" fontId="45" fillId="0" borderId="5" xfId="0" applyFont="1" applyBorder="1" applyAlignment="1">
      <alignment horizontal="center" vertical="center"/>
    </xf>
    <xf numFmtId="0" fontId="45" fillId="0" borderId="6" xfId="0" applyFont="1" applyBorder="1" applyAlignment="1">
      <alignment horizontal="center" vertical="center"/>
    </xf>
    <xf numFmtId="0" fontId="45" fillId="0" borderId="23" xfId="0" applyFont="1" applyBorder="1" applyAlignment="1">
      <alignment horizontal="center" vertical="center"/>
    </xf>
    <xf numFmtId="0" fontId="8" fillId="9" borderId="8" xfId="0" applyFont="1" applyFill="1" applyBorder="1" applyAlignment="1">
      <alignment horizontal="center" vertical="center" wrapText="1"/>
    </xf>
    <xf numFmtId="0" fontId="8" fillId="9" borderId="9" xfId="0" applyFont="1" applyFill="1" applyBorder="1" applyAlignment="1">
      <alignment horizontal="center" vertical="center" wrapText="1"/>
    </xf>
    <xf numFmtId="0" fontId="8" fillId="9" borderId="10" xfId="0" applyFont="1" applyFill="1" applyBorder="1" applyAlignment="1">
      <alignment horizontal="center" vertical="center"/>
    </xf>
    <xf numFmtId="0" fontId="8" fillId="9" borderId="2" xfId="0" applyFont="1" applyFill="1" applyBorder="1" applyAlignment="1">
      <alignment horizontal="center" vertical="center"/>
    </xf>
    <xf numFmtId="0" fontId="8" fillId="9" borderId="1" xfId="0" applyFont="1" applyFill="1" applyBorder="1" applyAlignment="1">
      <alignment horizontal="center" vertical="center"/>
    </xf>
    <xf numFmtId="0" fontId="8" fillId="9" borderId="7" xfId="0" applyFont="1" applyFill="1" applyBorder="1" applyAlignment="1">
      <alignment horizontal="center" vertical="center"/>
    </xf>
    <xf numFmtId="0" fontId="8" fillId="9" borderId="8" xfId="0" applyFont="1" applyFill="1" applyBorder="1" applyAlignment="1">
      <alignment horizontal="center" vertical="center"/>
    </xf>
    <xf numFmtId="0" fontId="8" fillId="9" borderId="9" xfId="0" applyFont="1" applyFill="1" applyBorder="1" applyAlignment="1">
      <alignment horizontal="center" vertical="center"/>
    </xf>
    <xf numFmtId="0" fontId="8" fillId="0" borderId="20" xfId="0" applyFont="1" applyBorder="1" applyAlignment="1">
      <alignment horizontal="left" vertical="center" wrapText="1"/>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6" fillId="0" borderId="0" xfId="0" applyFont="1">
      <alignment vertical="center"/>
    </xf>
    <xf numFmtId="0" fontId="6" fillId="0" borderId="7" xfId="0" applyFont="1" applyBorder="1">
      <alignment vertical="center"/>
    </xf>
    <xf numFmtId="0" fontId="32" fillId="0" borderId="11" xfId="0" applyFont="1" applyBorder="1" applyAlignment="1">
      <alignment horizontal="left" vertical="center" wrapText="1"/>
    </xf>
    <xf numFmtId="0" fontId="32" fillId="0" borderId="12" xfId="0" applyFont="1" applyBorder="1" applyAlignment="1">
      <alignment horizontal="left" vertical="center"/>
    </xf>
    <xf numFmtId="0" fontId="32" fillId="0" borderId="13" xfId="0" applyFont="1" applyBorder="1" applyAlignment="1">
      <alignment horizontal="left"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8" fillId="0" borderId="10" xfId="0" applyFont="1" applyBorder="1" applyAlignment="1">
      <alignment horizontal="center" vertical="center" shrinkToFit="1"/>
    </xf>
    <xf numFmtId="0" fontId="8" fillId="0" borderId="3" xfId="0" applyFont="1" applyBorder="1" applyAlignment="1">
      <alignment horizontal="center" vertical="center" shrinkToFit="1"/>
    </xf>
    <xf numFmtId="0" fontId="8" fillId="9" borderId="10" xfId="0" applyFont="1" applyFill="1" applyBorder="1" applyAlignment="1">
      <alignment horizontal="distributed" vertical="center"/>
    </xf>
    <xf numFmtId="0" fontId="8" fillId="9" borderId="3" xfId="0" applyFont="1" applyFill="1" applyBorder="1" applyAlignment="1">
      <alignment horizontal="distributed" vertical="center"/>
    </xf>
    <xf numFmtId="0" fontId="8" fillId="9" borderId="8" xfId="0" applyFont="1" applyFill="1" applyBorder="1" applyAlignment="1">
      <alignment horizontal="distributed" vertical="center"/>
    </xf>
    <xf numFmtId="0" fontId="8" fillId="9" borderId="4" xfId="0" applyFont="1" applyFill="1" applyBorder="1" applyAlignment="1">
      <alignment horizontal="distributed" vertical="center"/>
    </xf>
    <xf numFmtId="0" fontId="8" fillId="0" borderId="3" xfId="0" applyFont="1" applyBorder="1" applyAlignment="1">
      <alignment horizontal="left" vertical="center"/>
    </xf>
    <xf numFmtId="0" fontId="8" fillId="0" borderId="57" xfId="0" applyFont="1" applyBorder="1" applyAlignment="1" applyProtection="1">
      <alignment horizontal="left" vertical="center"/>
      <protection locked="0"/>
    </xf>
    <xf numFmtId="0" fontId="8" fillId="0" borderId="0" xfId="0" applyFont="1" applyAlignment="1" applyProtection="1">
      <alignment horizontal="left" vertical="center"/>
      <protection locked="0"/>
    </xf>
    <xf numFmtId="0" fontId="8" fillId="0" borderId="7" xfId="0" applyFont="1" applyBorder="1" applyAlignment="1" applyProtection="1">
      <alignment horizontal="left" vertical="center"/>
      <protection locked="0"/>
    </xf>
    <xf numFmtId="0" fontId="8" fillId="0" borderId="8" xfId="0" applyFont="1" applyBorder="1" applyAlignment="1">
      <alignment horizontal="right" vertical="center" wrapText="1"/>
    </xf>
    <xf numFmtId="0" fontId="8" fillId="0" borderId="4" xfId="0" applyFont="1" applyBorder="1" applyAlignment="1">
      <alignment horizontal="right" vertical="center" wrapText="1"/>
    </xf>
    <xf numFmtId="0" fontId="8" fillId="0" borderId="4" xfId="0" applyFont="1" applyBorder="1" applyAlignment="1">
      <alignment horizontal="left" vertical="center"/>
    </xf>
    <xf numFmtId="0" fontId="8" fillId="0" borderId="9" xfId="0" applyFont="1" applyBorder="1" applyAlignment="1">
      <alignment horizontal="left" vertical="center"/>
    </xf>
    <xf numFmtId="0" fontId="8" fillId="0" borderId="19" xfId="0" applyFont="1" applyBorder="1" applyAlignment="1">
      <alignment horizontal="lef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183" fontId="8" fillId="0" borderId="20" xfId="0" applyNumberFormat="1" applyFont="1" applyBorder="1" applyAlignment="1" applyProtection="1">
      <alignment horizontal="left" vertical="center"/>
      <protection locked="0"/>
    </xf>
    <xf numFmtId="183" fontId="8" fillId="0" borderId="21" xfId="0" applyNumberFormat="1" applyFont="1" applyBorder="1" applyAlignment="1" applyProtection="1">
      <alignment horizontal="left" vertical="center"/>
      <protection locked="0"/>
    </xf>
    <xf numFmtId="183" fontId="8" fillId="0" borderId="22" xfId="0" applyNumberFormat="1" applyFont="1" applyBorder="1" applyAlignment="1" applyProtection="1">
      <alignment horizontal="left" vertical="center"/>
      <protection locked="0"/>
    </xf>
    <xf numFmtId="183" fontId="8" fillId="0" borderId="16" xfId="0" applyNumberFormat="1" applyFont="1" applyBorder="1" applyAlignment="1" applyProtection="1">
      <alignment horizontal="left" vertical="center"/>
      <protection locked="0"/>
    </xf>
    <xf numFmtId="183" fontId="8" fillId="0" borderId="17" xfId="0" applyNumberFormat="1" applyFont="1" applyBorder="1" applyAlignment="1" applyProtection="1">
      <alignment horizontal="left" vertical="center"/>
      <protection locked="0"/>
    </xf>
    <xf numFmtId="183" fontId="8" fillId="0" borderId="18" xfId="0" applyNumberFormat="1" applyFont="1" applyBorder="1" applyAlignment="1" applyProtection="1">
      <alignment horizontal="left" vertical="center"/>
      <protection locked="0"/>
    </xf>
    <xf numFmtId="183" fontId="8" fillId="0" borderId="8" xfId="0" applyNumberFormat="1" applyFont="1" applyBorder="1" applyAlignment="1" applyProtection="1">
      <alignment horizontal="left" vertical="center"/>
      <protection locked="0"/>
    </xf>
    <xf numFmtId="183" fontId="8" fillId="0" borderId="4" xfId="0" applyNumberFormat="1" applyFont="1" applyBorder="1" applyAlignment="1" applyProtection="1">
      <alignment horizontal="left" vertical="center"/>
      <protection locked="0"/>
    </xf>
    <xf numFmtId="183" fontId="8" fillId="0" borderId="9" xfId="0" applyNumberFormat="1" applyFont="1" applyBorder="1" applyAlignment="1" applyProtection="1">
      <alignment horizontal="left" vertical="center"/>
      <protection locked="0"/>
    </xf>
    <xf numFmtId="183" fontId="8" fillId="0" borderId="5" xfId="0" applyNumberFormat="1" applyFont="1" applyBorder="1" applyAlignment="1" applyProtection="1">
      <alignment horizontal="left" vertical="center"/>
      <protection locked="0"/>
    </xf>
    <xf numFmtId="183" fontId="8" fillId="0" borderId="6" xfId="0" applyNumberFormat="1" applyFont="1" applyBorder="1" applyAlignment="1" applyProtection="1">
      <alignment horizontal="left" vertical="center"/>
      <protection locked="0"/>
    </xf>
    <xf numFmtId="183" fontId="8" fillId="0" borderId="23" xfId="0" applyNumberFormat="1" applyFont="1" applyBorder="1" applyAlignment="1" applyProtection="1">
      <alignment horizontal="left" vertical="center"/>
      <protection locked="0"/>
    </xf>
    <xf numFmtId="0" fontId="36" fillId="0" borderId="0" xfId="0" applyFont="1" applyAlignment="1">
      <alignment horizontal="left" vertical="center" wrapText="1"/>
    </xf>
    <xf numFmtId="0" fontId="36" fillId="0" borderId="7" xfId="0" applyFont="1" applyBorder="1" applyAlignment="1">
      <alignment horizontal="left" vertical="center" wrapText="1"/>
    </xf>
    <xf numFmtId="0" fontId="8" fillId="0" borderId="1" xfId="0" applyFont="1" applyBorder="1" applyAlignment="1">
      <alignment horizontal="left" vertical="top" wrapText="1"/>
    </xf>
    <xf numFmtId="0" fontId="8" fillId="0" borderId="0" xfId="0" applyFont="1" applyAlignment="1">
      <alignment horizontal="left" vertical="top" wrapText="1"/>
    </xf>
    <xf numFmtId="0" fontId="8" fillId="0" borderId="7" xfId="0" applyFont="1" applyBorder="1" applyAlignment="1">
      <alignment horizontal="left" vertical="top" wrapText="1"/>
    </xf>
    <xf numFmtId="0" fontId="45" fillId="0" borderId="1" xfId="0" applyFont="1" applyBorder="1" applyAlignment="1" applyProtection="1">
      <alignment horizontal="left" vertical="top" wrapText="1"/>
      <protection locked="0"/>
    </xf>
    <xf numFmtId="0" fontId="45" fillId="0" borderId="0" xfId="0" applyFont="1" applyAlignment="1" applyProtection="1">
      <alignment horizontal="left" vertical="top" wrapText="1"/>
      <protection locked="0"/>
    </xf>
    <xf numFmtId="0" fontId="45" fillId="0" borderId="7" xfId="0" applyFont="1" applyBorder="1" applyAlignment="1" applyProtection="1">
      <alignment horizontal="left" vertical="top" wrapText="1"/>
      <protection locked="0"/>
    </xf>
    <xf numFmtId="0" fontId="36" fillId="0" borderId="5" xfId="0" applyFont="1" applyBorder="1" applyAlignment="1" applyProtection="1">
      <alignment horizontal="left" vertical="center" wrapText="1"/>
      <protection locked="0"/>
    </xf>
    <xf numFmtId="0" fontId="36" fillId="0" borderId="6" xfId="0" applyFont="1" applyBorder="1" applyAlignment="1" applyProtection="1">
      <alignment horizontal="left" vertical="center" wrapText="1"/>
      <protection locked="0"/>
    </xf>
    <xf numFmtId="0" fontId="36" fillId="0" borderId="37" xfId="0" applyFont="1" applyBorder="1" applyAlignment="1">
      <alignment horizontal="center" vertical="center" shrinkToFit="1"/>
    </xf>
    <xf numFmtId="0" fontId="36" fillId="0" borderId="6" xfId="0" applyFont="1" applyBorder="1" applyAlignment="1">
      <alignment horizontal="center" vertical="center" shrinkToFit="1"/>
    </xf>
    <xf numFmtId="0" fontId="36" fillId="0" borderId="50" xfId="0" applyFont="1" applyBorder="1" applyAlignment="1">
      <alignment horizontal="center" vertical="center" shrinkToFit="1"/>
    </xf>
    <xf numFmtId="0" fontId="8" fillId="0" borderId="6"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183" fontId="8" fillId="0" borderId="135" xfId="0" applyNumberFormat="1" applyFont="1" applyBorder="1" applyAlignment="1" applyProtection="1">
      <alignment horizontal="left" vertical="center"/>
      <protection locked="0"/>
    </xf>
    <xf numFmtId="183" fontId="8" fillId="0" borderId="101" xfId="0" applyNumberFormat="1" applyFont="1" applyBorder="1" applyAlignment="1" applyProtection="1">
      <alignment horizontal="left" vertical="center"/>
      <protection locked="0"/>
    </xf>
    <xf numFmtId="183" fontId="8" fillId="0" borderId="63" xfId="0" applyNumberFormat="1" applyFont="1" applyBorder="1" applyAlignment="1" applyProtection="1">
      <alignment horizontal="left" vertical="center"/>
      <protection locked="0"/>
    </xf>
    <xf numFmtId="183" fontId="8" fillId="0" borderId="40" xfId="0" applyNumberFormat="1" applyFont="1" applyBorder="1" applyAlignment="1" applyProtection="1">
      <alignment horizontal="left" vertical="center"/>
      <protection locked="0"/>
    </xf>
    <xf numFmtId="183" fontId="8" fillId="0" borderId="26" xfId="0" applyNumberFormat="1" applyFont="1" applyBorder="1" applyAlignment="1" applyProtection="1">
      <alignment horizontal="left" vertical="center"/>
      <protection locked="0"/>
    </xf>
    <xf numFmtId="183" fontId="8" fillId="0" borderId="65" xfId="0" applyNumberFormat="1" applyFont="1" applyBorder="1" applyAlignment="1" applyProtection="1">
      <alignment horizontal="left" vertical="center"/>
      <protection locked="0"/>
    </xf>
    <xf numFmtId="183" fontId="8" fillId="0" borderId="166" xfId="0" applyNumberFormat="1" applyFont="1" applyBorder="1" applyAlignment="1" applyProtection="1">
      <alignment horizontal="left" vertical="center"/>
      <protection locked="0"/>
    </xf>
    <xf numFmtId="183" fontId="8" fillId="0" borderId="161" xfId="0" applyNumberFormat="1" applyFont="1" applyBorder="1" applyAlignment="1" applyProtection="1">
      <alignment horizontal="left" vertical="center"/>
      <protection locked="0"/>
    </xf>
    <xf numFmtId="183" fontId="8" fillId="0" borderId="162" xfId="0" applyNumberFormat="1" applyFont="1" applyBorder="1" applyAlignment="1" applyProtection="1">
      <alignment horizontal="left" vertical="center"/>
      <protection locked="0"/>
    </xf>
    <xf numFmtId="185" fontId="8" fillId="0" borderId="178" xfId="0" applyNumberFormat="1" applyFont="1" applyBorder="1" applyAlignment="1" applyProtection="1">
      <alignment horizontal="right" vertical="center" indent="1"/>
      <protection locked="0"/>
    </xf>
    <xf numFmtId="185" fontId="8" fillId="0" borderId="36" xfId="0" applyNumberFormat="1" applyFont="1" applyBorder="1" applyAlignment="1" applyProtection="1">
      <alignment horizontal="right" vertical="center" indent="1"/>
      <protection locked="0"/>
    </xf>
    <xf numFmtId="185" fontId="8" fillId="0" borderId="20" xfId="0" applyNumberFormat="1" applyFont="1" applyBorder="1" applyAlignment="1" applyProtection="1">
      <alignment horizontal="right" vertical="center" indent="1"/>
      <protection locked="0"/>
    </xf>
    <xf numFmtId="185" fontId="8" fillId="0" borderId="22" xfId="0" applyNumberFormat="1" applyFont="1" applyBorder="1" applyAlignment="1" applyProtection="1">
      <alignment horizontal="right" vertical="center" indent="1"/>
      <protection locked="0"/>
    </xf>
    <xf numFmtId="185" fontId="8" fillId="0" borderId="10" xfId="0" applyNumberFormat="1" applyFont="1" applyBorder="1" applyAlignment="1">
      <alignment horizontal="right" vertical="center" indent="1"/>
    </xf>
    <xf numFmtId="185" fontId="8" fillId="0" borderId="2" xfId="0" applyNumberFormat="1" applyFont="1" applyBorder="1" applyAlignment="1">
      <alignment horizontal="right" vertical="center" indent="1"/>
    </xf>
    <xf numFmtId="185" fontId="8" fillId="0" borderId="8" xfId="0" applyNumberFormat="1" applyFont="1" applyBorder="1" applyAlignment="1" applyProtection="1">
      <alignment horizontal="right" vertical="center" indent="1"/>
      <protection locked="0"/>
    </xf>
    <xf numFmtId="185" fontId="8" fillId="0" borderId="9" xfId="0" applyNumberFormat="1" applyFont="1" applyBorder="1" applyAlignment="1" applyProtection="1">
      <alignment horizontal="right" vertical="center" indent="1"/>
      <protection locked="0"/>
    </xf>
    <xf numFmtId="185" fontId="8" fillId="0" borderId="16" xfId="0" applyNumberFormat="1" applyFont="1" applyBorder="1" applyAlignment="1" applyProtection="1">
      <alignment horizontal="right" vertical="center" indent="1"/>
      <protection locked="0"/>
    </xf>
    <xf numFmtId="185" fontId="8" fillId="0" borderId="18" xfId="0" applyNumberFormat="1" applyFont="1" applyBorder="1" applyAlignment="1" applyProtection="1">
      <alignment horizontal="right" vertical="center" indent="1"/>
      <protection locked="0"/>
    </xf>
    <xf numFmtId="0" fontId="36" fillId="0" borderId="0" xfId="0" applyFont="1" applyAlignment="1" applyProtection="1">
      <alignment horizontal="center" vertical="center"/>
      <protection locked="0"/>
    </xf>
    <xf numFmtId="0" fontId="36" fillId="0" borderId="3" xfId="0" applyFont="1" applyBorder="1" applyAlignment="1" applyProtection="1">
      <alignment horizontal="center" vertical="center"/>
      <protection locked="0"/>
    </xf>
    <xf numFmtId="0" fontId="36" fillId="0" borderId="3" xfId="0" applyFont="1" applyBorder="1">
      <alignment vertical="center"/>
    </xf>
    <xf numFmtId="0" fontId="36" fillId="0" borderId="2" xfId="0" applyFont="1" applyBorder="1">
      <alignment vertical="center"/>
    </xf>
    <xf numFmtId="0" fontId="36" fillId="0" borderId="0" xfId="0" applyFont="1">
      <alignment vertical="center"/>
    </xf>
    <xf numFmtId="0" fontId="36" fillId="0" borderId="7" xfId="0" applyFont="1" applyBorder="1">
      <alignment vertical="center"/>
    </xf>
    <xf numFmtId="0" fontId="6" fillId="0" borderId="6" xfId="0" applyFont="1" applyBorder="1" applyAlignment="1" applyProtection="1">
      <alignment horizontal="left" vertical="center"/>
      <protection locked="0"/>
    </xf>
    <xf numFmtId="0" fontId="6" fillId="0" borderId="23" xfId="0" applyFont="1" applyBorder="1" applyAlignment="1" applyProtection="1">
      <alignment horizontal="left" vertical="center"/>
      <protection locked="0"/>
    </xf>
    <xf numFmtId="0" fontId="8" fillId="0" borderId="156" xfId="0" applyFont="1" applyBorder="1" applyAlignment="1">
      <alignment horizontal="center" vertical="center"/>
    </xf>
    <xf numFmtId="0" fontId="6" fillId="5" borderId="10"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2" xfId="0" applyFont="1" applyFill="1" applyBorder="1" applyAlignment="1">
      <alignment horizontal="left" vertical="center" wrapText="1"/>
    </xf>
    <xf numFmtId="0" fontId="6" fillId="5" borderId="8"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5" borderId="9" xfId="0" applyFont="1" applyFill="1" applyBorder="1" applyAlignment="1">
      <alignment horizontal="left" vertical="center" wrapText="1"/>
    </xf>
    <xf numFmtId="0" fontId="8" fillId="0" borderId="154" xfId="0" applyFont="1" applyBorder="1" applyAlignment="1" applyProtection="1">
      <alignment horizontal="center" vertical="center"/>
      <protection locked="0"/>
    </xf>
    <xf numFmtId="0" fontId="8" fillId="0" borderId="155" xfId="0" applyFont="1" applyBorder="1" applyAlignment="1" applyProtection="1">
      <alignment horizontal="center" vertical="center"/>
      <protection locked="0"/>
    </xf>
    <xf numFmtId="0" fontId="8" fillId="0" borderId="150" xfId="0" applyFont="1" applyBorder="1" applyAlignment="1" applyProtection="1">
      <alignment horizontal="center" vertical="center"/>
      <protection locked="0"/>
    </xf>
    <xf numFmtId="183" fontId="8" fillId="0" borderId="79" xfId="20" applyNumberFormat="1" applyFont="1" applyFill="1" applyBorder="1" applyAlignment="1" applyProtection="1">
      <alignment horizontal="center" vertical="center"/>
      <protection locked="0"/>
    </xf>
    <xf numFmtId="0" fontId="8" fillId="7" borderId="139" xfId="0" applyFont="1" applyFill="1" applyBorder="1" applyAlignment="1">
      <alignment horizontal="center" vertical="center"/>
    </xf>
    <xf numFmtId="0" fontId="8" fillId="7" borderId="97" xfId="0" applyFont="1" applyFill="1" applyBorder="1" applyAlignment="1">
      <alignment horizontal="center" vertical="center"/>
    </xf>
    <xf numFmtId="0" fontId="8" fillId="7" borderId="61" xfId="0" applyFont="1" applyFill="1" applyBorder="1" applyAlignment="1">
      <alignment horizontal="center" vertical="center"/>
    </xf>
    <xf numFmtId="183" fontId="8" fillId="0" borderId="151" xfId="0" applyNumberFormat="1" applyFont="1" applyBorder="1" applyAlignment="1" applyProtection="1">
      <alignment horizontal="center" vertical="center"/>
      <protection locked="0"/>
    </xf>
    <xf numFmtId="183" fontId="8" fillId="0" borderId="152" xfId="0" applyNumberFormat="1" applyFont="1" applyBorder="1" applyAlignment="1" applyProtection="1">
      <alignment horizontal="center" vertical="center"/>
      <protection locked="0"/>
    </xf>
    <xf numFmtId="0" fontId="8" fillId="0" borderId="153" xfId="0" applyFont="1" applyBorder="1" applyAlignment="1" applyProtection="1">
      <alignment horizontal="center" vertical="center"/>
      <protection locked="0"/>
    </xf>
    <xf numFmtId="0" fontId="8" fillId="0" borderId="72" xfId="0" applyFont="1" applyBorder="1" applyAlignment="1" applyProtection="1">
      <alignment horizontal="center" vertical="center"/>
      <protection locked="0"/>
    </xf>
    <xf numFmtId="0" fontId="8" fillId="0" borderId="93" xfId="0" applyFont="1" applyBorder="1" applyAlignment="1" applyProtection="1">
      <alignment horizontal="center" vertical="center"/>
      <protection locked="0"/>
    </xf>
    <xf numFmtId="0" fontId="8" fillId="0" borderId="75" xfId="0" applyFont="1" applyBorder="1" applyAlignment="1" applyProtection="1">
      <alignment horizontal="center" vertical="center"/>
      <protection locked="0"/>
    </xf>
    <xf numFmtId="183" fontId="8" fillId="0" borderId="19" xfId="20" applyNumberFormat="1" applyFont="1" applyFill="1" applyBorder="1" applyAlignment="1" applyProtection="1">
      <alignment horizontal="center" vertical="center" wrapText="1"/>
      <protection locked="0"/>
    </xf>
    <xf numFmtId="183" fontId="8" fillId="0" borderId="15" xfId="20" applyNumberFormat="1" applyFont="1" applyFill="1" applyBorder="1" applyAlignment="1" applyProtection="1">
      <alignment horizontal="center" vertical="center" wrapText="1"/>
      <protection locked="0"/>
    </xf>
    <xf numFmtId="183" fontId="8" fillId="0" borderId="166" xfId="20" applyNumberFormat="1" applyFont="1" applyFill="1" applyBorder="1" applyAlignment="1" applyProtection="1">
      <alignment horizontal="center" vertical="center" wrapText="1"/>
      <protection locked="0"/>
    </xf>
    <xf numFmtId="183" fontId="8" fillId="0" borderId="162" xfId="20" applyNumberFormat="1" applyFont="1" applyFill="1" applyBorder="1" applyAlignment="1" applyProtection="1">
      <alignment horizontal="center" vertical="center" wrapText="1"/>
      <protection locked="0"/>
    </xf>
    <xf numFmtId="185" fontId="8" fillId="0" borderId="10" xfId="0" applyNumberFormat="1" applyFont="1" applyBorder="1" applyAlignment="1" applyProtection="1">
      <alignment horizontal="center" vertical="center"/>
      <protection locked="0"/>
    </xf>
    <xf numFmtId="185" fontId="8" fillId="0" borderId="2" xfId="0" applyNumberFormat="1" applyFont="1" applyBorder="1" applyAlignment="1" applyProtection="1">
      <alignment horizontal="center" vertical="center"/>
      <protection locked="0"/>
    </xf>
    <xf numFmtId="185" fontId="8" fillId="0" borderId="166" xfId="0" applyNumberFormat="1" applyFont="1" applyBorder="1" applyAlignment="1" applyProtection="1">
      <alignment horizontal="center" vertical="center"/>
      <protection locked="0"/>
    </xf>
    <xf numFmtId="185" fontId="8" fillId="0" borderId="162" xfId="0" applyNumberFormat="1" applyFont="1" applyBorder="1" applyAlignment="1" applyProtection="1">
      <alignment horizontal="center" vertical="center"/>
      <protection locked="0"/>
    </xf>
    <xf numFmtId="185" fontId="8" fillId="0" borderId="20" xfId="0" applyNumberFormat="1" applyFont="1" applyBorder="1" applyAlignment="1" applyProtection="1">
      <alignment horizontal="center" vertical="center"/>
      <protection locked="0"/>
    </xf>
    <xf numFmtId="185" fontId="8" fillId="0" borderId="22" xfId="0" applyNumberFormat="1" applyFont="1" applyBorder="1" applyAlignment="1" applyProtection="1">
      <alignment horizontal="center" vertical="center"/>
      <protection locked="0"/>
    </xf>
    <xf numFmtId="185" fontId="8" fillId="0" borderId="179" xfId="0" applyNumberFormat="1" applyFont="1" applyBorder="1" applyAlignment="1">
      <alignment horizontal="center" vertical="center"/>
    </xf>
    <xf numFmtId="185" fontId="8" fillId="0" borderId="180" xfId="0" applyNumberFormat="1" applyFont="1" applyBorder="1" applyAlignment="1">
      <alignment horizontal="center" vertical="center"/>
    </xf>
    <xf numFmtId="0" fontId="8" fillId="0" borderId="1" xfId="0" applyFont="1" applyBorder="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8" fillId="0" borderId="7"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6" fillId="0" borderId="1" xfId="0" applyFont="1" applyBorder="1" applyAlignment="1">
      <alignment horizontal="left" vertical="center"/>
    </xf>
    <xf numFmtId="0" fontId="6" fillId="0" borderId="0" xfId="0" applyFont="1" applyAlignment="1">
      <alignment horizontal="left" vertical="center"/>
    </xf>
    <xf numFmtId="0" fontId="32" fillId="0" borderId="1" xfId="0" applyFont="1" applyBorder="1">
      <alignment vertical="center"/>
    </xf>
    <xf numFmtId="0" fontId="32" fillId="0" borderId="0" xfId="0" applyFont="1">
      <alignment vertical="center"/>
    </xf>
    <xf numFmtId="0" fontId="32" fillId="0" borderId="7" xfId="0" applyFont="1" applyBorder="1">
      <alignment vertical="center"/>
    </xf>
    <xf numFmtId="0" fontId="36" fillId="0" borderId="4" xfId="0" applyFont="1" applyBorder="1" applyAlignment="1">
      <alignment horizontal="right" vertical="center"/>
    </xf>
    <xf numFmtId="0" fontId="36" fillId="0" borderId="9" xfId="0" applyFont="1" applyBorder="1" applyAlignment="1">
      <alignment horizontal="right" vertical="center"/>
    </xf>
    <xf numFmtId="0" fontId="8" fillId="5" borderId="139" xfId="0" applyFont="1" applyFill="1" applyBorder="1" applyAlignment="1">
      <alignment horizontal="center" vertical="center"/>
    </xf>
    <xf numFmtId="0" fontId="8" fillId="5" borderId="97" xfId="0" applyFont="1" applyFill="1" applyBorder="1" applyAlignment="1">
      <alignment horizontal="center" vertical="center"/>
    </xf>
    <xf numFmtId="0" fontId="8" fillId="5" borderId="61" xfId="0" applyFont="1" applyFill="1" applyBorder="1" applyAlignment="1">
      <alignment horizontal="center" vertical="center"/>
    </xf>
    <xf numFmtId="185" fontId="8" fillId="0" borderId="5" xfId="0" applyNumberFormat="1" applyFont="1" applyBorder="1" applyAlignment="1" applyProtection="1">
      <alignment horizontal="right" vertical="center" indent="1"/>
      <protection locked="0"/>
    </xf>
    <xf numFmtId="185" fontId="8" fillId="0" borderId="23" xfId="0" applyNumberFormat="1" applyFont="1" applyBorder="1" applyAlignment="1" applyProtection="1">
      <alignment horizontal="right" vertical="center" indent="1"/>
      <protection locked="0"/>
    </xf>
    <xf numFmtId="185" fontId="8" fillId="0" borderId="166" xfId="0" applyNumberFormat="1" applyFont="1" applyBorder="1" applyAlignment="1" applyProtection="1">
      <alignment horizontal="right" vertical="center" indent="1"/>
      <protection locked="0"/>
    </xf>
    <xf numFmtId="185" fontId="8" fillId="0" borderId="162" xfId="0" applyNumberFormat="1" applyFont="1" applyBorder="1" applyAlignment="1" applyProtection="1">
      <alignment horizontal="right" vertical="center" indent="1"/>
      <protection locked="0"/>
    </xf>
    <xf numFmtId="185" fontId="8" fillId="0" borderId="19" xfId="0" applyNumberFormat="1" applyFont="1" applyBorder="1" applyAlignment="1" applyProtection="1">
      <alignment horizontal="right" vertical="center" indent="1"/>
      <protection locked="0"/>
    </xf>
    <xf numFmtId="185" fontId="8" fillId="0" borderId="15" xfId="0" applyNumberFormat="1" applyFont="1" applyBorder="1" applyAlignment="1" applyProtection="1">
      <alignment horizontal="right" vertical="center" indent="1"/>
      <protection locked="0"/>
    </xf>
    <xf numFmtId="0" fontId="8" fillId="5" borderId="3" xfId="0" applyFont="1" applyFill="1" applyBorder="1" applyAlignment="1">
      <alignment horizontal="left" vertical="center" indent="1"/>
    </xf>
    <xf numFmtId="0" fontId="8" fillId="5" borderId="2" xfId="0" applyFont="1" applyFill="1" applyBorder="1" applyAlignment="1">
      <alignment horizontal="left" vertical="center" indent="1"/>
    </xf>
    <xf numFmtId="0" fontId="8" fillId="5" borderId="163" xfId="0" applyFont="1" applyFill="1" applyBorder="1" applyAlignment="1">
      <alignment horizontal="left" vertical="center" indent="1"/>
    </xf>
    <xf numFmtId="0" fontId="8" fillId="5" borderId="17" xfId="0" applyFont="1" applyFill="1" applyBorder="1" applyAlignment="1">
      <alignment horizontal="left" vertical="center" indent="1"/>
    </xf>
    <xf numFmtId="0" fontId="8" fillId="5" borderId="18" xfId="0" applyFont="1" applyFill="1" applyBorder="1" applyAlignment="1">
      <alignment horizontal="left" vertical="center" indent="1"/>
    </xf>
    <xf numFmtId="0" fontId="8" fillId="5" borderId="167" xfId="0" applyFont="1" applyFill="1" applyBorder="1" applyAlignment="1">
      <alignment horizontal="left" vertical="center" indent="1"/>
    </xf>
    <xf numFmtId="0" fontId="8" fillId="5" borderId="161" xfId="0" applyFont="1" applyFill="1" applyBorder="1" applyAlignment="1">
      <alignment horizontal="left" vertical="center" indent="1"/>
    </xf>
    <xf numFmtId="0" fontId="8" fillId="5" borderId="162" xfId="0" applyFont="1" applyFill="1" applyBorder="1" applyAlignment="1">
      <alignment horizontal="left" vertical="center" indent="1"/>
    </xf>
    <xf numFmtId="0" fontId="8" fillId="5" borderId="165" xfId="0" applyFont="1" applyFill="1" applyBorder="1" applyAlignment="1">
      <alignment horizontal="left" vertical="center" indent="1"/>
    </xf>
    <xf numFmtId="0" fontId="8" fillId="5" borderId="21" xfId="0" applyFont="1" applyFill="1" applyBorder="1" applyAlignment="1">
      <alignment horizontal="left" vertical="center" indent="1"/>
    </xf>
    <xf numFmtId="0" fontId="8" fillId="5" borderId="22" xfId="0" applyFont="1" applyFill="1" applyBorder="1" applyAlignment="1">
      <alignment horizontal="left" vertical="center" indent="1"/>
    </xf>
    <xf numFmtId="0" fontId="8" fillId="0" borderId="179" xfId="0" applyFont="1" applyBorder="1" applyAlignment="1">
      <alignment horizontal="center" vertical="center"/>
    </xf>
    <xf numFmtId="0" fontId="8" fillId="0" borderId="180" xfId="0" applyFont="1" applyBorder="1" applyAlignment="1">
      <alignment horizontal="center" vertical="center"/>
    </xf>
    <xf numFmtId="0" fontId="6" fillId="5" borderId="8" xfId="0" applyFont="1" applyFill="1" applyBorder="1" applyAlignment="1">
      <alignment horizontal="left" vertical="center" shrinkToFit="1"/>
    </xf>
    <xf numFmtId="0" fontId="6" fillId="5" borderId="4" xfId="0" applyFont="1" applyFill="1" applyBorder="1" applyAlignment="1">
      <alignment horizontal="left" vertical="center" shrinkToFit="1"/>
    </xf>
    <xf numFmtId="0" fontId="6" fillId="5" borderId="9" xfId="0" applyFont="1" applyFill="1" applyBorder="1" applyAlignment="1">
      <alignment horizontal="left" vertical="center" shrinkToFit="1"/>
    </xf>
    <xf numFmtId="0" fontId="8" fillId="0" borderId="10" xfId="0" applyFont="1" applyBorder="1" applyAlignment="1">
      <alignment horizontal="left" vertical="center" shrinkToFit="1"/>
    </xf>
    <xf numFmtId="0" fontId="8" fillId="0" borderId="3" xfId="0" applyFont="1" applyBorder="1" applyAlignment="1">
      <alignment horizontal="left" vertical="center" shrinkToFit="1"/>
    </xf>
    <xf numFmtId="0" fontId="8" fillId="0" borderId="19" xfId="0" applyFont="1" applyBorder="1" applyAlignment="1">
      <alignment horizontal="left" vertical="center" shrinkToFit="1"/>
    </xf>
    <xf numFmtId="0" fontId="8" fillId="0" borderId="14" xfId="0" applyFont="1" applyBorder="1" applyAlignment="1">
      <alignment horizontal="left" vertical="center" shrinkToFit="1"/>
    </xf>
    <xf numFmtId="0" fontId="8" fillId="0" borderId="3" xfId="0" applyFont="1" applyBorder="1" applyAlignment="1" applyProtection="1">
      <alignment horizontal="left" vertical="center" shrinkToFit="1"/>
      <protection locked="0"/>
    </xf>
    <xf numFmtId="0" fontId="8" fillId="0" borderId="2" xfId="0" applyFont="1" applyBorder="1" applyAlignment="1" applyProtection="1">
      <alignment horizontal="left" vertical="center" shrinkToFit="1"/>
      <protection locked="0"/>
    </xf>
    <xf numFmtId="0" fontId="8" fillId="0" borderId="14" xfId="0" applyFont="1" applyBorder="1" applyAlignment="1" applyProtection="1">
      <alignment horizontal="left" vertical="center" shrinkToFit="1"/>
      <protection locked="0"/>
    </xf>
    <xf numFmtId="0" fontId="8" fillId="0" borderId="15" xfId="0" applyFont="1" applyBorder="1" applyAlignment="1" applyProtection="1">
      <alignment horizontal="left" vertical="center" shrinkToFit="1"/>
      <protection locked="0"/>
    </xf>
    <xf numFmtId="0" fontId="8" fillId="0" borderId="136" xfId="0" applyFont="1" applyBorder="1" applyAlignment="1">
      <alignment horizontal="center" vertical="center"/>
    </xf>
    <xf numFmtId="0" fontId="8" fillId="0" borderId="138" xfId="0" applyFont="1" applyBorder="1" applyAlignment="1">
      <alignment horizontal="center" vertical="center"/>
    </xf>
    <xf numFmtId="0" fontId="8" fillId="0" borderId="19"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46" fillId="7" borderId="10" xfId="0" applyFont="1" applyFill="1" applyBorder="1" applyAlignment="1">
      <alignment horizontal="center" vertical="center" wrapText="1"/>
    </xf>
    <xf numFmtId="0" fontId="46" fillId="7" borderId="2" xfId="0" applyFont="1" applyFill="1" applyBorder="1" applyAlignment="1">
      <alignment horizontal="center" vertical="center" wrapText="1"/>
    </xf>
    <xf numFmtId="0" fontId="46" fillId="7" borderId="1" xfId="0" applyFont="1" applyFill="1" applyBorder="1" applyAlignment="1">
      <alignment horizontal="center" vertical="center" wrapText="1"/>
    </xf>
    <xf numFmtId="0" fontId="46" fillId="7" borderId="7" xfId="0" applyFont="1" applyFill="1" applyBorder="1" applyAlignment="1">
      <alignment horizontal="center" vertical="center" wrapText="1"/>
    </xf>
    <xf numFmtId="0" fontId="46" fillId="7" borderId="8" xfId="0" applyFont="1" applyFill="1" applyBorder="1" applyAlignment="1">
      <alignment horizontal="center" vertical="center" wrapText="1"/>
    </xf>
    <xf numFmtId="0" fontId="46" fillId="7" borderId="9" xfId="0" applyFont="1" applyFill="1" applyBorder="1" applyAlignment="1">
      <alignment horizontal="center" vertical="center" wrapText="1"/>
    </xf>
    <xf numFmtId="0" fontId="6" fillId="0" borderId="101" xfId="0" applyFont="1" applyBorder="1" applyAlignment="1" applyProtection="1">
      <alignment horizontal="left" vertical="center"/>
      <protection locked="0"/>
    </xf>
    <xf numFmtId="0" fontId="6" fillId="0" borderId="63" xfId="0" applyFont="1" applyBorder="1" applyAlignment="1" applyProtection="1">
      <alignment horizontal="left" vertical="center"/>
      <protection locked="0"/>
    </xf>
    <xf numFmtId="0" fontId="12" fillId="0" borderId="6" xfId="0" applyFont="1" applyBorder="1" applyAlignment="1" applyProtection="1">
      <alignment horizontal="left" vertical="center"/>
      <protection locked="0"/>
    </xf>
    <xf numFmtId="185" fontId="8" fillId="0" borderId="5" xfId="0" applyNumberFormat="1" applyFont="1" applyBorder="1" applyAlignment="1" applyProtection="1">
      <alignment horizontal="center" vertical="center"/>
      <protection locked="0"/>
    </xf>
    <xf numFmtId="185" fontId="8" fillId="0" borderId="23" xfId="0" applyNumberFormat="1" applyFont="1" applyBorder="1" applyAlignment="1" applyProtection="1">
      <alignment horizontal="center" vertical="center"/>
      <protection locked="0"/>
    </xf>
    <xf numFmtId="0" fontId="8" fillId="0" borderId="154" xfId="0" applyFont="1" applyBorder="1" applyAlignment="1">
      <alignment horizontal="center" vertical="center"/>
    </xf>
    <xf numFmtId="0" fontId="8" fillId="0" borderId="158" xfId="0" applyFont="1" applyBorder="1" applyAlignment="1">
      <alignment horizontal="center" vertical="center"/>
    </xf>
    <xf numFmtId="0" fontId="8" fillId="0" borderId="155" xfId="0" applyFont="1" applyBorder="1" applyAlignment="1">
      <alignment horizontal="center" vertical="center"/>
    </xf>
    <xf numFmtId="0" fontId="8" fillId="0" borderId="128" xfId="0" applyFont="1" applyBorder="1" applyAlignment="1">
      <alignment horizontal="center" vertical="center" wrapText="1"/>
    </xf>
    <xf numFmtId="0" fontId="8" fillId="0" borderId="129" xfId="0" applyFont="1" applyBorder="1" applyAlignment="1">
      <alignment horizontal="center" vertical="center" wrapText="1"/>
    </xf>
    <xf numFmtId="0" fontId="8" fillId="0" borderId="8" xfId="0" applyFont="1" applyBorder="1" applyAlignment="1" applyProtection="1">
      <alignment horizontal="center" vertical="center" wrapText="1"/>
      <protection locked="0"/>
    </xf>
    <xf numFmtId="0" fontId="8" fillId="0" borderId="120" xfId="0" applyFont="1" applyBorder="1" applyAlignment="1" applyProtection="1">
      <alignment horizontal="center" vertical="center" wrapText="1"/>
      <protection locked="0"/>
    </xf>
    <xf numFmtId="0" fontId="8" fillId="0" borderId="159" xfId="0" applyFont="1" applyBorder="1" applyAlignment="1">
      <alignment horizontal="center" vertical="center" wrapText="1"/>
    </xf>
    <xf numFmtId="0" fontId="6" fillId="7" borderId="10"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7" borderId="7" xfId="0" applyFont="1" applyFill="1" applyBorder="1" applyAlignment="1">
      <alignment horizontal="center" vertical="center" wrapText="1"/>
    </xf>
    <xf numFmtId="0" fontId="8" fillId="0" borderId="5" xfId="0" applyFont="1" applyBorder="1" applyAlignment="1" applyProtection="1">
      <alignment horizontal="right" vertical="center" shrinkToFit="1"/>
      <protection locked="0"/>
    </xf>
    <xf numFmtId="0" fontId="8" fillId="0" borderId="23" xfId="0" applyFont="1" applyBorder="1" applyAlignment="1" applyProtection="1">
      <alignment horizontal="right" vertical="center" shrinkToFit="1"/>
      <protection locked="0"/>
    </xf>
    <xf numFmtId="0" fontId="6" fillId="5" borderId="34" xfId="0" applyFont="1" applyFill="1" applyBorder="1" applyAlignment="1">
      <alignment vertical="center" shrinkToFit="1"/>
    </xf>
    <xf numFmtId="0" fontId="6" fillId="5" borderId="8" xfId="0" applyFont="1" applyFill="1" applyBorder="1" applyAlignment="1">
      <alignment vertical="center" shrinkToFit="1"/>
    </xf>
    <xf numFmtId="0" fontId="6" fillId="0" borderId="101" xfId="0" applyFont="1" applyBorder="1" applyAlignment="1" applyProtection="1">
      <alignment horizontal="center" vertical="center"/>
      <protection locked="0"/>
    </xf>
    <xf numFmtId="0" fontId="6" fillId="0" borderId="4" xfId="0" applyFont="1" applyBorder="1" applyAlignment="1" applyProtection="1">
      <alignment horizontal="right" vertical="center" shrinkToFit="1"/>
      <protection locked="0"/>
    </xf>
    <xf numFmtId="0" fontId="6" fillId="0" borderId="9" xfId="0" applyFont="1" applyBorder="1" applyAlignment="1" applyProtection="1">
      <alignment horizontal="right" vertical="center" shrinkToFit="1"/>
      <protection locked="0"/>
    </xf>
    <xf numFmtId="183" fontId="8" fillId="0" borderId="160" xfId="0" applyNumberFormat="1" applyFont="1" applyBorder="1" applyAlignment="1" applyProtection="1">
      <alignment horizontal="center" vertical="center"/>
      <protection locked="0"/>
    </xf>
    <xf numFmtId="183" fontId="8" fillId="0" borderId="67" xfId="0" applyNumberFormat="1" applyFont="1" applyBorder="1" applyAlignment="1" applyProtection="1">
      <alignment horizontal="center" vertical="center"/>
      <protection locked="0"/>
    </xf>
    <xf numFmtId="0" fontId="8" fillId="0" borderId="158" xfId="0" applyFont="1" applyBorder="1" applyAlignment="1" applyProtection="1">
      <alignment horizontal="center" vertical="center"/>
      <protection locked="0"/>
    </xf>
    <xf numFmtId="183" fontId="8" fillId="0" borderId="104" xfId="0" applyNumberFormat="1" applyFont="1" applyBorder="1" applyAlignment="1" applyProtection="1">
      <alignment horizontal="center" vertical="center"/>
      <protection locked="0"/>
    </xf>
    <xf numFmtId="0" fontId="6" fillId="5" borderId="135" xfId="0" applyFont="1" applyFill="1" applyBorder="1" applyAlignment="1">
      <alignment horizontal="left" vertical="center" shrinkToFit="1"/>
    </xf>
    <xf numFmtId="0" fontId="6" fillId="5" borderId="101" xfId="0" applyFont="1" applyFill="1" applyBorder="1" applyAlignment="1">
      <alignment horizontal="left" vertical="center" shrinkToFit="1"/>
    </xf>
    <xf numFmtId="0" fontId="6" fillId="5" borderId="63" xfId="0" applyFont="1" applyFill="1" applyBorder="1" applyAlignment="1">
      <alignment horizontal="left" vertical="center" shrinkToFit="1"/>
    </xf>
    <xf numFmtId="0" fontId="8" fillId="7" borderId="10" xfId="0" applyFont="1" applyFill="1" applyBorder="1" applyAlignment="1">
      <alignment horizontal="center" vertical="center"/>
    </xf>
    <xf numFmtId="0" fontId="8" fillId="7" borderId="2" xfId="0" applyFont="1" applyFill="1" applyBorder="1" applyAlignment="1">
      <alignment horizontal="center" vertical="center"/>
    </xf>
    <xf numFmtId="0" fontId="8" fillId="7" borderId="1" xfId="0" applyFont="1" applyFill="1" applyBorder="1" applyAlignment="1">
      <alignment horizontal="center" vertical="center"/>
    </xf>
    <xf numFmtId="0" fontId="8" fillId="7" borderId="7" xfId="0" applyFont="1" applyFill="1" applyBorder="1" applyAlignment="1">
      <alignment horizontal="center" vertical="center"/>
    </xf>
    <xf numFmtId="0" fontId="8" fillId="7" borderId="8" xfId="0" applyFont="1" applyFill="1" applyBorder="1" applyAlignment="1">
      <alignment horizontal="center" vertical="center"/>
    </xf>
    <xf numFmtId="0" fontId="8" fillId="7" borderId="9" xfId="0" applyFont="1" applyFill="1" applyBorder="1" applyAlignment="1">
      <alignment horizontal="center" vertical="center"/>
    </xf>
    <xf numFmtId="0" fontId="8" fillId="0" borderId="79" xfId="0" applyFont="1" applyBorder="1" applyAlignment="1">
      <alignment horizontal="center" vertical="center"/>
    </xf>
    <xf numFmtId="0" fontId="8" fillId="0" borderId="79" xfId="0" applyFont="1" applyBorder="1" applyAlignment="1" applyProtection="1">
      <alignment horizontal="center" vertical="center"/>
      <protection locked="0"/>
    </xf>
    <xf numFmtId="0" fontId="8" fillId="0" borderId="153" xfId="0" applyFont="1" applyBorder="1" applyAlignment="1">
      <alignment horizontal="center" vertical="center"/>
    </xf>
    <xf numFmtId="0" fontId="8" fillId="0" borderId="106" xfId="0" applyFont="1" applyBorder="1" applyAlignment="1">
      <alignment horizontal="center" vertical="center"/>
    </xf>
    <xf numFmtId="0" fontId="8" fillId="0" borderId="72" xfId="0" applyFont="1" applyBorder="1" applyAlignment="1">
      <alignment horizontal="center" vertical="center"/>
    </xf>
    <xf numFmtId="0" fontId="8" fillId="0" borderId="151" xfId="0" applyFont="1" applyBorder="1" applyAlignment="1">
      <alignment horizontal="center" vertical="center"/>
    </xf>
    <xf numFmtId="0" fontId="8" fillId="0" borderId="157" xfId="0" applyFont="1" applyBorder="1" applyAlignment="1">
      <alignment horizontal="center" vertical="center"/>
    </xf>
    <xf numFmtId="0" fontId="8" fillId="0" borderId="152" xfId="0" applyFont="1" applyBorder="1" applyAlignment="1">
      <alignment horizontal="center" vertical="center"/>
    </xf>
    <xf numFmtId="0" fontId="8" fillId="0" borderId="1"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8" fillId="0" borderId="127" xfId="0" applyFont="1" applyBorder="1" applyAlignment="1">
      <alignment horizontal="center" vertical="center"/>
    </xf>
    <xf numFmtId="0" fontId="8" fillId="0" borderId="24" xfId="0" applyFont="1" applyBorder="1" applyAlignment="1">
      <alignment horizontal="center" vertical="center"/>
    </xf>
    <xf numFmtId="183" fontId="8" fillId="0" borderId="93" xfId="20" applyNumberFormat="1" applyFont="1" applyFill="1" applyBorder="1" applyAlignment="1" applyProtection="1">
      <alignment horizontal="center" vertical="center"/>
      <protection locked="0"/>
    </xf>
    <xf numFmtId="183" fontId="8" fillId="0" borderId="75" xfId="20" applyNumberFormat="1" applyFont="1" applyFill="1" applyBorder="1" applyAlignment="1" applyProtection="1">
      <alignment horizontal="center" vertical="center"/>
      <protection locked="0"/>
    </xf>
    <xf numFmtId="0" fontId="6" fillId="7" borderId="10" xfId="0" applyFont="1" applyFill="1" applyBorder="1" applyAlignment="1">
      <alignment horizontal="center" vertical="center"/>
    </xf>
    <xf numFmtId="0" fontId="6" fillId="7" borderId="2" xfId="0" applyFont="1" applyFill="1" applyBorder="1" applyAlignment="1">
      <alignment horizontal="center" vertical="center"/>
    </xf>
    <xf numFmtId="0" fontId="6" fillId="7" borderId="8" xfId="0" applyFont="1" applyFill="1" applyBorder="1" applyAlignment="1">
      <alignment horizontal="center" vertical="center"/>
    </xf>
    <xf numFmtId="0" fontId="6" fillId="7" borderId="9" xfId="0" applyFont="1" applyFill="1" applyBorder="1" applyAlignment="1">
      <alignment horizontal="center" vertical="center"/>
    </xf>
    <xf numFmtId="0" fontId="8" fillId="7" borderId="5" xfId="0" applyFont="1" applyFill="1" applyBorder="1" applyAlignment="1">
      <alignment horizontal="center" vertical="center" wrapText="1"/>
    </xf>
    <xf numFmtId="0" fontId="8" fillId="7" borderId="23" xfId="0" applyFont="1" applyFill="1" applyBorder="1" applyAlignment="1">
      <alignment horizontal="center" vertical="center" wrapText="1"/>
    </xf>
    <xf numFmtId="0" fontId="8" fillId="0" borderId="5" xfId="0" applyFont="1" applyBorder="1" applyAlignment="1" applyProtection="1">
      <alignment horizontal="center" vertical="center"/>
      <protection locked="0"/>
    </xf>
    <xf numFmtId="0" fontId="9" fillId="0" borderId="0" xfId="11" applyAlignment="1">
      <alignment horizontal="right" wrapText="1"/>
    </xf>
    <xf numFmtId="0" fontId="8" fillId="9" borderId="1" xfId="0" applyFont="1" applyFill="1" applyBorder="1" applyAlignment="1">
      <alignment horizontal="distributed" vertical="center"/>
    </xf>
    <xf numFmtId="0" fontId="8" fillId="9" borderId="0" xfId="0" applyFont="1" applyFill="1" applyAlignment="1">
      <alignment horizontal="distributed" vertical="center"/>
    </xf>
    <xf numFmtId="0" fontId="8" fillId="0" borderId="1" xfId="0" applyFont="1" applyBorder="1" applyAlignment="1">
      <alignment horizontal="center" vertical="center" wrapText="1"/>
    </xf>
    <xf numFmtId="0" fontId="8" fillId="0" borderId="0" xfId="0" applyFont="1" applyAlignment="1">
      <alignment horizontal="center" vertical="center" wrapText="1"/>
    </xf>
    <xf numFmtId="0" fontId="8" fillId="0" borderId="8" xfId="0" applyFont="1" applyBorder="1" applyAlignment="1">
      <alignment horizontal="center" vertical="center" wrapText="1"/>
    </xf>
    <xf numFmtId="0" fontId="8" fillId="0" borderId="4" xfId="0" applyFont="1" applyBorder="1" applyAlignment="1">
      <alignment horizontal="center" vertical="center" wrapText="1"/>
    </xf>
    <xf numFmtId="0" fontId="6" fillId="7" borderId="5" xfId="0" applyFont="1" applyFill="1" applyBorder="1" applyAlignment="1">
      <alignment horizontal="center" vertical="center" wrapText="1"/>
    </xf>
    <xf numFmtId="0" fontId="6" fillId="7" borderId="23" xfId="0" applyFont="1" applyFill="1" applyBorder="1" applyAlignment="1">
      <alignment horizontal="center" vertical="center" wrapText="1"/>
    </xf>
    <xf numFmtId="0" fontId="6" fillId="0" borderId="3" xfId="0" applyFont="1" applyBorder="1" applyAlignment="1">
      <alignment horizontal="center" vertical="center"/>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8" fillId="0" borderId="9" xfId="0" applyFont="1" applyBorder="1" applyAlignment="1">
      <alignment horizontal="center" vertical="center"/>
    </xf>
    <xf numFmtId="0" fontId="46" fillId="0" borderId="3" xfId="0" applyFont="1" applyBorder="1" applyAlignment="1">
      <alignment horizontal="center" vertical="center" wrapText="1"/>
    </xf>
    <xf numFmtId="0" fontId="46" fillId="0" borderId="2" xfId="0" applyFont="1" applyBorder="1" applyAlignment="1">
      <alignment horizontal="center" vertical="center" wrapText="1"/>
    </xf>
    <xf numFmtId="0" fontId="46" fillId="0" borderId="4" xfId="0" applyFont="1" applyBorder="1" applyAlignment="1" applyProtection="1">
      <alignment horizontal="center" vertical="center"/>
      <protection locked="0"/>
    </xf>
    <xf numFmtId="0" fontId="46" fillId="0" borderId="9" xfId="0" applyFont="1" applyBorder="1" applyAlignment="1" applyProtection="1">
      <alignment horizontal="center" vertical="center"/>
      <protection locked="0"/>
    </xf>
    <xf numFmtId="0" fontId="8" fillId="0" borderId="135" xfId="0" applyFont="1" applyBorder="1" applyAlignment="1" applyProtection="1">
      <alignment horizontal="center" vertical="center" wrapText="1"/>
      <protection locked="0"/>
    </xf>
    <xf numFmtId="0" fontId="8" fillId="0" borderId="186" xfId="0" applyFont="1" applyBorder="1" applyAlignment="1" applyProtection="1">
      <alignment horizontal="center" vertical="center" wrapText="1"/>
      <protection locked="0"/>
    </xf>
    <xf numFmtId="0" fontId="6" fillId="5" borderId="5" xfId="0" applyFont="1" applyFill="1" applyBorder="1" applyAlignment="1">
      <alignment horizontal="left" vertical="center"/>
    </xf>
    <xf numFmtId="0" fontId="6" fillId="5" borderId="6" xfId="0" applyFont="1" applyFill="1" applyBorder="1" applyAlignment="1">
      <alignment horizontal="left" vertical="center"/>
    </xf>
    <xf numFmtId="0" fontId="6" fillId="5" borderId="23" xfId="0" applyFont="1" applyFill="1" applyBorder="1" applyAlignment="1">
      <alignment horizontal="left" vertical="center"/>
    </xf>
    <xf numFmtId="0" fontId="6" fillId="5" borderId="5" xfId="0" applyFont="1" applyFill="1" applyBorder="1" applyAlignment="1">
      <alignment horizontal="left" vertical="center" shrinkToFit="1"/>
    </xf>
    <xf numFmtId="0" fontId="6" fillId="5" borderId="6" xfId="0" applyFont="1" applyFill="1" applyBorder="1" applyAlignment="1">
      <alignment horizontal="left" vertical="center" shrinkToFit="1"/>
    </xf>
    <xf numFmtId="0" fontId="6" fillId="5" borderId="23" xfId="0" applyFont="1" applyFill="1" applyBorder="1" applyAlignment="1">
      <alignment horizontal="left" vertical="center" shrinkToFit="1"/>
    </xf>
    <xf numFmtId="0" fontId="8" fillId="0" borderId="1" xfId="0" applyFont="1" applyBorder="1" applyAlignment="1" applyProtection="1">
      <alignment vertical="top" wrapText="1" shrinkToFit="1"/>
      <protection locked="0"/>
    </xf>
    <xf numFmtId="0" fontId="6" fillId="0" borderId="101" xfId="0" applyFont="1" applyBorder="1" applyAlignment="1" applyProtection="1">
      <alignment horizontal="right" vertical="center" shrinkToFit="1"/>
      <protection locked="0"/>
    </xf>
    <xf numFmtId="0" fontId="6" fillId="0" borderId="63" xfId="0" applyFont="1" applyBorder="1" applyAlignment="1" applyProtection="1">
      <alignment horizontal="right" vertical="center" shrinkToFit="1"/>
      <protection locked="0"/>
    </xf>
    <xf numFmtId="0" fontId="6" fillId="7" borderId="139" xfId="0" applyFont="1" applyFill="1" applyBorder="1" applyAlignment="1">
      <alignment horizontal="center" vertical="center"/>
    </xf>
    <xf numFmtId="0" fontId="6" fillId="7" borderId="97" xfId="0" applyFont="1" applyFill="1" applyBorder="1" applyAlignment="1">
      <alignment horizontal="center" vertical="center"/>
    </xf>
    <xf numFmtId="0" fontId="6" fillId="7" borderId="61" xfId="0" applyFont="1" applyFill="1" applyBorder="1" applyAlignment="1">
      <alignment horizontal="center" vertical="center"/>
    </xf>
    <xf numFmtId="0" fontId="8" fillId="0" borderId="10"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center" vertical="center"/>
    </xf>
    <xf numFmtId="0" fontId="6" fillId="0" borderId="4" xfId="0" applyFont="1" applyBorder="1" applyAlignment="1">
      <alignment horizontal="center" vertical="center"/>
    </xf>
    <xf numFmtId="0" fontId="8" fillId="0" borderId="4"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8" fillId="0" borderId="94" xfId="0" applyFont="1" applyBorder="1" applyAlignment="1" applyProtection="1">
      <alignment horizontal="center" vertical="center" wrapText="1"/>
      <protection locked="0"/>
    </xf>
    <xf numFmtId="0" fontId="8" fillId="0" borderId="185"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168" xfId="0" applyFont="1" applyBorder="1" applyAlignment="1" applyProtection="1">
      <alignment horizontal="center" vertical="center" wrapText="1"/>
      <protection locked="0"/>
    </xf>
    <xf numFmtId="0" fontId="8" fillId="0" borderId="160" xfId="0" applyFont="1" applyBorder="1" applyAlignment="1">
      <alignment horizontal="center" vertical="center"/>
    </xf>
    <xf numFmtId="0" fontId="8" fillId="0" borderId="104" xfId="0" applyFont="1" applyBorder="1" applyAlignment="1">
      <alignment horizontal="center" vertical="center"/>
    </xf>
    <xf numFmtId="0" fontId="8" fillId="0" borderId="67" xfId="0" applyFont="1" applyBorder="1" applyAlignment="1">
      <alignment horizontal="center" vertical="center"/>
    </xf>
    <xf numFmtId="0" fontId="8" fillId="0" borderId="130" xfId="0" applyFont="1" applyBorder="1" applyAlignment="1" applyProtection="1">
      <alignment horizontal="center" vertical="center" wrapText="1"/>
      <protection locked="0"/>
    </xf>
    <xf numFmtId="0" fontId="8" fillId="0" borderId="23" xfId="0" applyFont="1" applyBorder="1" applyAlignment="1" applyProtection="1">
      <alignment horizontal="center" vertical="center" wrapText="1"/>
      <protection locked="0"/>
    </xf>
    <xf numFmtId="0" fontId="6" fillId="5" borderId="164" xfId="0" applyFont="1" applyFill="1" applyBorder="1" applyAlignment="1">
      <alignment vertical="center" shrinkToFit="1"/>
    </xf>
    <xf numFmtId="0" fontId="6" fillId="5" borderId="111" xfId="0" applyFont="1" applyFill="1" applyBorder="1" applyAlignment="1">
      <alignment vertical="center" shrinkToFit="1"/>
    </xf>
    <xf numFmtId="0" fontId="6" fillId="7" borderId="28" xfId="0" applyFont="1" applyFill="1" applyBorder="1" applyAlignment="1">
      <alignment horizontal="center" vertical="center"/>
    </xf>
    <xf numFmtId="0" fontId="6" fillId="7" borderId="29" xfId="0" applyFont="1" applyFill="1" applyBorder="1" applyAlignment="1">
      <alignment horizontal="center" vertical="center"/>
    </xf>
    <xf numFmtId="0" fontId="8" fillId="0" borderId="10" xfId="0" applyFont="1" applyBorder="1" applyAlignment="1">
      <alignment horizontal="center" vertical="center"/>
    </xf>
    <xf numFmtId="0" fontId="8" fillId="0" borderId="150" xfId="0" applyFont="1" applyBorder="1" applyAlignment="1">
      <alignment horizontal="center" vertical="center"/>
    </xf>
    <xf numFmtId="0" fontId="45" fillId="0" borderId="1" xfId="0" applyFont="1" applyBorder="1" applyAlignment="1" applyProtection="1">
      <alignment vertical="top" wrapText="1"/>
      <protection locked="0"/>
    </xf>
    <xf numFmtId="0" fontId="0" fillId="0" borderId="19"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67" fillId="0" borderId="1" xfId="0" applyFont="1" applyBorder="1" applyAlignment="1" applyProtection="1">
      <alignment vertical="top" wrapText="1"/>
      <protection locked="0"/>
    </xf>
    <xf numFmtId="0" fontId="6" fillId="0" borderId="1" xfId="0" applyFont="1" applyBorder="1" applyAlignment="1" applyProtection="1">
      <alignment vertical="center" wrapText="1"/>
      <protection locked="0"/>
    </xf>
    <xf numFmtId="0" fontId="0" fillId="0" borderId="0" xfId="0" applyAlignment="1">
      <alignment vertical="center" wrapText="1"/>
    </xf>
    <xf numFmtId="0" fontId="0" fillId="0" borderId="7" xfId="0" applyBorder="1" applyAlignment="1">
      <alignment vertical="center" wrapText="1"/>
    </xf>
    <xf numFmtId="0" fontId="6" fillId="0" borderId="1" xfId="0" applyFont="1" applyBorder="1" applyAlignment="1" applyProtection="1">
      <alignment vertical="top" wrapText="1" shrinkToFit="1"/>
      <protection locked="0"/>
    </xf>
    <xf numFmtId="0" fontId="7" fillId="0" borderId="10"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7" fillId="0" borderId="0" xfId="0" applyFont="1" applyAlignment="1">
      <alignment horizontal="center" vertical="center"/>
    </xf>
    <xf numFmtId="0" fontId="7" fillId="0" borderId="7" xfId="0" applyFont="1" applyBorder="1" applyAlignment="1">
      <alignment horizontal="center" vertical="center"/>
    </xf>
    <xf numFmtId="0" fontId="52" fillId="0" borderId="4" xfId="11" applyFont="1" applyBorder="1" applyAlignment="1" applyProtection="1">
      <alignment horizontal="left" vertical="center" wrapText="1"/>
      <protection locked="0"/>
    </xf>
    <xf numFmtId="0" fontId="45" fillId="0" borderId="10" xfId="11" applyFont="1" applyBorder="1" applyAlignment="1">
      <alignment horizontal="center" vertical="center"/>
    </xf>
    <xf numFmtId="0" fontId="45" fillId="0" borderId="2" xfId="11" applyFont="1" applyBorder="1" applyAlignment="1">
      <alignment horizontal="center" vertical="center"/>
    </xf>
    <xf numFmtId="0" fontId="45" fillId="0" borderId="1" xfId="11" applyFont="1" applyBorder="1" applyAlignment="1">
      <alignment horizontal="center" vertical="center"/>
    </xf>
    <xf numFmtId="0" fontId="45" fillId="0" borderId="7" xfId="11" applyFont="1" applyBorder="1" applyAlignment="1">
      <alignment horizontal="center" vertical="center"/>
    </xf>
    <xf numFmtId="0" fontId="45" fillId="0" borderId="8" xfId="11" applyFont="1" applyBorder="1" applyAlignment="1">
      <alignment horizontal="center" vertical="center"/>
    </xf>
    <xf numFmtId="0" fontId="45" fillId="0" borderId="9" xfId="11" applyFont="1" applyBorder="1" applyAlignment="1">
      <alignment horizontal="center" vertical="center"/>
    </xf>
    <xf numFmtId="0" fontId="45" fillId="0" borderId="5" xfId="11" applyFont="1" applyBorder="1" applyAlignment="1">
      <alignment horizontal="center" vertical="center"/>
    </xf>
    <xf numFmtId="0" fontId="45" fillId="0" borderId="6" xfId="11" applyFont="1" applyBorder="1" applyAlignment="1">
      <alignment horizontal="center" vertical="center"/>
    </xf>
    <xf numFmtId="0" fontId="45" fillId="0" borderId="23" xfId="11" applyFont="1" applyBorder="1" applyAlignment="1">
      <alignment horizontal="center" vertical="center"/>
    </xf>
    <xf numFmtId="0" fontId="45" fillId="0" borderId="5" xfId="11" applyFont="1" applyBorder="1" applyAlignment="1" applyProtection="1">
      <alignment horizontal="left" vertical="center"/>
      <protection locked="0"/>
    </xf>
    <xf numFmtId="0" fontId="45" fillId="0" borderId="6" xfId="11" applyFont="1" applyBorder="1" applyAlignment="1" applyProtection="1">
      <alignment horizontal="left" vertical="center"/>
      <protection locked="0"/>
    </xf>
    <xf numFmtId="0" fontId="45" fillId="0" borderId="23" xfId="11" applyFont="1" applyBorder="1" applyAlignment="1" applyProtection="1">
      <alignment horizontal="left" vertical="center"/>
      <protection locked="0"/>
    </xf>
    <xf numFmtId="0" fontId="52" fillId="0" borderId="3" xfId="11" applyFont="1" applyBorder="1" applyAlignment="1">
      <alignment horizontal="left" vertical="center" wrapText="1"/>
    </xf>
    <xf numFmtId="0" fontId="52" fillId="0" borderId="0" xfId="11" applyFont="1" applyAlignment="1">
      <alignment horizontal="left" vertical="center" wrapText="1"/>
    </xf>
    <xf numFmtId="0" fontId="45" fillId="0" borderId="10" xfId="11" applyFont="1" applyBorder="1" applyAlignment="1">
      <alignment horizontal="center" vertical="center" wrapText="1"/>
    </xf>
    <xf numFmtId="0" fontId="45" fillId="0" borderId="50" xfId="11" applyFont="1" applyBorder="1" applyAlignment="1">
      <alignment horizontal="center" vertical="center"/>
    </xf>
    <xf numFmtId="0" fontId="45" fillId="0" borderId="50" xfId="11" applyFont="1" applyBorder="1" applyAlignment="1" applyProtection="1">
      <alignment horizontal="left" vertical="center"/>
      <protection locked="0"/>
    </xf>
    <xf numFmtId="0" fontId="45" fillId="0" borderId="37" xfId="11" applyFont="1" applyBorder="1" applyAlignment="1" applyProtection="1">
      <alignment horizontal="left" vertical="center"/>
      <protection locked="0"/>
    </xf>
    <xf numFmtId="0" fontId="45" fillId="0" borderId="3" xfId="11" applyFont="1" applyBorder="1" applyAlignment="1">
      <alignment horizontal="center" vertical="center"/>
    </xf>
    <xf numFmtId="0" fontId="45" fillId="0" borderId="0" xfId="11" applyFont="1" applyAlignment="1">
      <alignment horizontal="center" vertical="center"/>
    </xf>
    <xf numFmtId="0" fontId="45" fillId="0" borderId="4" xfId="11" applyFont="1" applyBorder="1" applyAlignment="1">
      <alignment horizontal="center" vertical="center"/>
    </xf>
    <xf numFmtId="0" fontId="45" fillId="0" borderId="10" xfId="11" applyFont="1" applyBorder="1" applyAlignment="1" applyProtection="1">
      <alignment horizontal="left" vertical="center" wrapText="1"/>
      <protection locked="0"/>
    </xf>
    <xf numFmtId="0" fontId="45" fillId="0" borderId="3" xfId="11" applyFont="1" applyBorder="1" applyAlignment="1" applyProtection="1">
      <alignment horizontal="left" vertical="center"/>
      <protection locked="0"/>
    </xf>
    <xf numFmtId="0" fontId="45" fillId="0" borderId="2" xfId="11" applyFont="1" applyBorder="1" applyAlignment="1" applyProtection="1">
      <alignment horizontal="left" vertical="center"/>
      <protection locked="0"/>
    </xf>
    <xf numFmtId="0" fontId="45" fillId="0" borderId="8" xfId="11" applyFont="1" applyBorder="1" applyAlignment="1" applyProtection="1">
      <alignment horizontal="left" vertical="center"/>
      <protection locked="0"/>
    </xf>
    <xf numFmtId="0" fontId="45" fillId="0" borderId="4" xfId="11" applyFont="1" applyBorder="1" applyAlignment="1" applyProtection="1">
      <alignment horizontal="left" vertical="center"/>
      <protection locked="0"/>
    </xf>
    <xf numFmtId="0" fontId="45" fillId="0" borderId="9" xfId="11" applyFont="1" applyBorder="1" applyAlignment="1" applyProtection="1">
      <alignment horizontal="left" vertical="center"/>
      <protection locked="0"/>
    </xf>
    <xf numFmtId="0" fontId="45" fillId="0" borderId="3" xfId="11" applyFont="1" applyBorder="1" applyAlignment="1" applyProtection="1">
      <alignment horizontal="left" vertical="center" wrapText="1"/>
      <protection locked="0"/>
    </xf>
    <xf numFmtId="0" fontId="45" fillId="0" borderId="2" xfId="11" applyFont="1" applyBorder="1" applyAlignment="1" applyProtection="1">
      <alignment horizontal="left" vertical="center" wrapText="1"/>
      <protection locked="0"/>
    </xf>
    <xf numFmtId="0" fontId="45" fillId="0" borderId="8" xfId="11" applyFont="1" applyBorder="1" applyAlignment="1" applyProtection="1">
      <alignment horizontal="left" vertical="center" wrapText="1"/>
      <protection locked="0"/>
    </xf>
    <xf numFmtId="0" fontId="45" fillId="0" borderId="4" xfId="11" applyFont="1" applyBorder="1" applyAlignment="1" applyProtection="1">
      <alignment horizontal="left" vertical="center" wrapText="1"/>
      <protection locked="0"/>
    </xf>
    <xf numFmtId="0" fontId="45" fillId="0" borderId="9" xfId="11" applyFont="1" applyBorder="1" applyAlignment="1" applyProtection="1">
      <alignment horizontal="left" vertical="center" wrapText="1"/>
      <protection locked="0"/>
    </xf>
    <xf numFmtId="0" fontId="45" fillId="0" borderId="12" xfId="11" applyFont="1" applyBorder="1" applyAlignment="1" applyProtection="1">
      <alignment horizontal="left" vertical="center" indent="3"/>
      <protection locked="0"/>
    </xf>
    <xf numFmtId="0" fontId="45" fillId="0" borderId="13" xfId="11" applyFont="1" applyBorder="1" applyAlignment="1" applyProtection="1">
      <alignment horizontal="left" vertical="center" indent="3"/>
      <protection locked="0"/>
    </xf>
    <xf numFmtId="0" fontId="45" fillId="0" borderId="3" xfId="11" applyFont="1" applyBorder="1" applyAlignment="1">
      <alignment vertical="center"/>
    </xf>
    <xf numFmtId="0" fontId="45" fillId="0" borderId="2" xfId="11" applyFont="1" applyBorder="1" applyAlignment="1">
      <alignment vertical="center"/>
    </xf>
    <xf numFmtId="0" fontId="45" fillId="0" borderId="8" xfId="11" applyFont="1" applyBorder="1" applyAlignment="1">
      <alignment vertical="center"/>
    </xf>
    <xf numFmtId="0" fontId="45" fillId="0" borderId="4" xfId="11" applyFont="1" applyBorder="1" applyAlignment="1">
      <alignment vertical="center"/>
    </xf>
    <xf numFmtId="0" fontId="45" fillId="0" borderId="9" xfId="11" applyFont="1" applyBorder="1" applyAlignment="1">
      <alignment vertical="center"/>
    </xf>
    <xf numFmtId="0" fontId="45" fillId="0" borderId="10" xfId="11" applyFont="1" applyBorder="1" applyAlignment="1" applyProtection="1">
      <alignment horizontal="center" vertical="center"/>
      <protection locked="0"/>
    </xf>
    <xf numFmtId="0" fontId="45" fillId="0" borderId="3" xfId="11" applyFont="1" applyBorder="1" applyAlignment="1" applyProtection="1">
      <alignment horizontal="center" vertical="center"/>
      <protection locked="0"/>
    </xf>
    <xf numFmtId="0" fontId="45" fillId="0" borderId="2" xfId="11" applyFont="1" applyBorder="1" applyAlignment="1" applyProtection="1">
      <alignment horizontal="center" vertical="center"/>
      <protection locked="0"/>
    </xf>
    <xf numFmtId="0" fontId="45" fillId="0" borderId="8" xfId="11" applyFont="1" applyBorder="1" applyAlignment="1" applyProtection="1">
      <alignment horizontal="center" vertical="center"/>
      <protection locked="0"/>
    </xf>
    <xf numFmtId="0" fontId="45" fillId="0" borderId="4" xfId="11" applyFont="1" applyBorder="1" applyAlignment="1" applyProtection="1">
      <alignment horizontal="center" vertical="center"/>
      <protection locked="0"/>
    </xf>
    <xf numFmtId="0" fontId="45" fillId="0" borderId="9" xfId="11" applyFont="1" applyBorder="1" applyAlignment="1" applyProtection="1">
      <alignment horizontal="center" vertical="center"/>
      <protection locked="0"/>
    </xf>
    <xf numFmtId="0" fontId="50" fillId="0" borderId="16" xfId="11" applyFont="1" applyBorder="1" applyAlignment="1" applyProtection="1">
      <alignment horizontal="left" vertical="center" indent="8"/>
      <protection locked="0"/>
    </xf>
    <xf numFmtId="0" fontId="45" fillId="0" borderId="17" xfId="11" applyFont="1" applyBorder="1" applyAlignment="1" applyProtection="1">
      <alignment horizontal="left" vertical="center" indent="8"/>
      <protection locked="0"/>
    </xf>
    <xf numFmtId="0" fontId="45" fillId="0" borderId="18" xfId="11" applyFont="1" applyBorder="1" applyAlignment="1" applyProtection="1">
      <alignment horizontal="left" vertical="center" indent="8"/>
      <protection locked="0"/>
    </xf>
    <xf numFmtId="0" fontId="45" fillId="0" borderId="12" xfId="11" applyFont="1" applyBorder="1" applyAlignment="1" applyProtection="1">
      <alignment horizontal="left" vertical="center"/>
      <protection locked="0"/>
    </xf>
    <xf numFmtId="0" fontId="45" fillId="0" borderId="14" xfId="11" applyFont="1" applyBorder="1" applyAlignment="1" applyProtection="1">
      <alignment horizontal="left" vertical="center"/>
      <protection locked="0"/>
    </xf>
    <xf numFmtId="0" fontId="45" fillId="0" borderId="3" xfId="11" applyFont="1" applyBorder="1" applyAlignment="1">
      <alignment horizontal="left" vertical="center" wrapText="1"/>
    </xf>
    <xf numFmtId="0" fontId="32" fillId="0" borderId="0" xfId="11" applyFont="1" applyAlignment="1">
      <alignment horizontal="right" wrapText="1"/>
    </xf>
    <xf numFmtId="0" fontId="8" fillId="2" borderId="10"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8" xfId="0" applyFont="1" applyFill="1" applyBorder="1" applyAlignment="1">
      <alignment horizontal="center" vertical="center" shrinkToFit="1"/>
    </xf>
    <xf numFmtId="0" fontId="8" fillId="2" borderId="9" xfId="0" applyFont="1" applyFill="1" applyBorder="1" applyAlignment="1">
      <alignment horizontal="center" vertical="center" shrinkToFit="1"/>
    </xf>
    <xf numFmtId="0" fontId="8" fillId="7" borderId="10"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3" xfId="0" applyFont="1" applyFill="1" applyBorder="1" applyAlignment="1">
      <alignment horizontal="center" vertical="center"/>
    </xf>
    <xf numFmtId="0" fontId="8" fillId="7" borderId="4" xfId="0" applyFont="1" applyFill="1" applyBorder="1" applyAlignment="1">
      <alignment horizontal="center" vertical="center"/>
    </xf>
    <xf numFmtId="0" fontId="8" fillId="0" borderId="5" xfId="0" applyFont="1" applyBorder="1" applyAlignment="1" applyProtection="1">
      <alignment vertical="center" shrinkToFit="1"/>
      <protection locked="0"/>
    </xf>
    <xf numFmtId="0" fontId="8" fillId="0" borderId="6" xfId="0" applyFont="1" applyBorder="1" applyAlignment="1" applyProtection="1">
      <alignment vertical="center" shrinkToFit="1"/>
      <protection locked="0"/>
    </xf>
    <xf numFmtId="0" fontId="8" fillId="0" borderId="23" xfId="0" applyFont="1" applyBorder="1" applyAlignment="1" applyProtection="1">
      <alignment vertical="center" shrinkToFit="1"/>
      <protection locked="0"/>
    </xf>
    <xf numFmtId="0" fontId="8" fillId="0" borderId="10" xfId="0" applyFont="1" applyBorder="1" applyAlignment="1" applyProtection="1">
      <alignment horizontal="left" vertical="center" shrinkToFit="1"/>
      <protection locked="0"/>
    </xf>
    <xf numFmtId="0" fontId="8" fillId="0" borderId="5" xfId="0" applyFont="1" applyBorder="1" applyAlignment="1" applyProtection="1">
      <alignment horizontal="left" vertical="center" shrinkToFit="1"/>
      <protection locked="0"/>
    </xf>
    <xf numFmtId="0" fontId="8" fillId="0" borderId="6" xfId="0" applyFont="1" applyBorder="1" applyAlignment="1" applyProtection="1">
      <alignment horizontal="left" vertical="center" shrinkToFit="1"/>
      <protection locked="0"/>
    </xf>
    <xf numFmtId="0" fontId="8" fillId="0" borderId="23" xfId="0" applyFont="1" applyBorder="1" applyAlignment="1" applyProtection="1">
      <alignment horizontal="left" vertical="center" shrinkToFit="1"/>
      <protection locked="0"/>
    </xf>
    <xf numFmtId="183" fontId="8" fillId="0" borderId="5" xfId="0" applyNumberFormat="1" applyFont="1" applyBorder="1" applyAlignment="1" applyProtection="1">
      <alignment horizontal="right" vertical="center"/>
      <protection locked="0"/>
    </xf>
    <xf numFmtId="183" fontId="8" fillId="0" borderId="23" xfId="0" applyNumberFormat="1" applyFont="1" applyBorder="1" applyAlignment="1" applyProtection="1">
      <alignment horizontal="right" vertical="center"/>
      <protection locked="0"/>
    </xf>
    <xf numFmtId="0" fontId="8" fillId="0" borderId="33" xfId="0" applyFont="1" applyBorder="1" applyAlignment="1">
      <alignment vertical="center" wrapText="1"/>
    </xf>
    <xf numFmtId="0" fontId="8" fillId="0" borderId="34" xfId="0" applyFont="1" applyBorder="1">
      <alignment vertical="center"/>
    </xf>
    <xf numFmtId="183" fontId="8" fillId="5" borderId="139" xfId="0" applyNumberFormat="1" applyFont="1" applyFill="1" applyBorder="1" applyAlignment="1">
      <alignment horizontal="right" vertical="center"/>
    </xf>
    <xf numFmtId="183" fontId="8" fillId="5" borderId="61" xfId="0" applyNumberFormat="1" applyFont="1" applyFill="1" applyBorder="1" applyAlignment="1">
      <alignment horizontal="right" vertical="center"/>
    </xf>
    <xf numFmtId="183" fontId="8" fillId="5" borderId="135" xfId="0" applyNumberFormat="1" applyFont="1" applyFill="1" applyBorder="1" applyAlignment="1">
      <alignment horizontal="right" vertical="center"/>
    </xf>
    <xf numFmtId="183" fontId="8" fillId="5" borderId="63" xfId="0" applyNumberFormat="1" applyFont="1" applyFill="1" applyBorder="1" applyAlignment="1">
      <alignment horizontal="right" vertical="center"/>
    </xf>
    <xf numFmtId="0" fontId="8" fillId="0" borderId="5" xfId="0" applyFont="1" applyBorder="1">
      <alignment vertical="center"/>
    </xf>
    <xf numFmtId="0" fontId="8" fillId="0" borderId="6" xfId="0" applyFont="1" applyBorder="1">
      <alignment vertical="center"/>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23" xfId="0" applyFont="1" applyFill="1" applyBorder="1" applyAlignment="1">
      <alignment horizontal="center" vertical="center"/>
    </xf>
    <xf numFmtId="0" fontId="8" fillId="0" borderId="33" xfId="0" applyFont="1" applyBorder="1" applyAlignment="1">
      <alignment horizontal="center" vertical="center" textRotation="255" wrapText="1"/>
    </xf>
    <xf numFmtId="0" fontId="8" fillId="0" borderId="38" xfId="0" applyFont="1" applyBorder="1" applyAlignment="1">
      <alignment horizontal="center" vertical="center" textRotation="255"/>
    </xf>
    <xf numFmtId="0" fontId="8" fillId="0" borderId="39" xfId="0" applyFont="1" applyBorder="1" applyAlignment="1">
      <alignment horizontal="center" vertical="center" textRotation="255"/>
    </xf>
    <xf numFmtId="0" fontId="8" fillId="0" borderId="33"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5" xfId="0" applyFont="1" applyBorder="1" applyProtection="1">
      <alignment vertical="center"/>
      <protection locked="0"/>
    </xf>
    <xf numFmtId="0" fontId="8" fillId="0" borderId="6" xfId="0" applyFont="1" applyBorder="1" applyProtection="1">
      <alignment vertical="center"/>
      <protection locked="0"/>
    </xf>
    <xf numFmtId="0" fontId="8" fillId="0" borderId="135" xfId="0" applyFont="1" applyBorder="1" applyAlignment="1">
      <alignment horizontal="left" vertical="center"/>
    </xf>
    <xf numFmtId="0" fontId="8" fillId="0" borderId="101" xfId="0" applyFont="1" applyBorder="1" applyAlignment="1">
      <alignment horizontal="left" vertical="center"/>
    </xf>
    <xf numFmtId="178" fontId="8" fillId="5" borderId="135" xfId="2" applyNumberFormat="1" applyFont="1" applyFill="1" applyBorder="1" applyAlignment="1">
      <alignment horizontal="right" vertical="center"/>
    </xf>
    <xf numFmtId="178" fontId="8" fillId="5" borderId="63" xfId="2" applyNumberFormat="1" applyFont="1" applyFill="1" applyBorder="1" applyAlignment="1">
      <alignment horizontal="right" vertical="center"/>
    </xf>
    <xf numFmtId="0" fontId="8" fillId="0" borderId="5" xfId="0" applyFont="1" applyBorder="1" applyAlignment="1" applyProtection="1">
      <alignment horizontal="left" vertical="center"/>
      <protection locked="0"/>
    </xf>
    <xf numFmtId="0" fontId="8" fillId="0" borderId="6" xfId="0" applyFont="1" applyBorder="1" applyAlignment="1" applyProtection="1">
      <alignment horizontal="left" vertical="center"/>
      <protection locked="0"/>
    </xf>
    <xf numFmtId="0" fontId="8" fillId="0" borderId="139" xfId="0" applyFont="1" applyBorder="1" applyAlignment="1">
      <alignment horizontal="center" vertical="center"/>
    </xf>
    <xf numFmtId="0" fontId="8" fillId="0" borderId="97" xfId="0" applyFont="1" applyBorder="1" applyAlignment="1">
      <alignment horizontal="center" vertical="center"/>
    </xf>
    <xf numFmtId="0" fontId="8" fillId="0" borderId="88" xfId="0" applyFont="1" applyBorder="1" applyAlignment="1">
      <alignment horizontal="center" vertical="center" wrapText="1"/>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23" xfId="0" applyFont="1" applyBorder="1" applyAlignment="1">
      <alignment horizontal="left" vertical="center"/>
    </xf>
    <xf numFmtId="0" fontId="8" fillId="0" borderId="23" xfId="0" applyFont="1" applyBorder="1">
      <alignment vertical="center"/>
    </xf>
    <xf numFmtId="0" fontId="8" fillId="0" borderId="23" xfId="0" applyFont="1" applyBorder="1" applyProtection="1">
      <alignment vertical="center"/>
      <protection locked="0"/>
    </xf>
    <xf numFmtId="0" fontId="0" fillId="0" borderId="23" xfId="0" applyBorder="1" applyAlignment="1" applyProtection="1">
      <alignment horizontal="right" vertical="center"/>
      <protection locked="0"/>
    </xf>
    <xf numFmtId="183" fontId="8" fillId="5" borderId="5" xfId="0" applyNumberFormat="1" applyFont="1" applyFill="1" applyBorder="1" applyAlignment="1">
      <alignment horizontal="right" vertical="center"/>
    </xf>
    <xf numFmtId="183" fontId="8" fillId="5" borderId="23" xfId="0" applyNumberFormat="1" applyFont="1" applyFill="1" applyBorder="1" applyAlignment="1">
      <alignment horizontal="right" vertical="center"/>
    </xf>
    <xf numFmtId="0" fontId="8" fillId="0" borderId="10" xfId="0" applyFont="1" applyBorder="1">
      <alignment vertical="center"/>
    </xf>
    <xf numFmtId="0" fontId="8" fillId="0" borderId="3" xfId="0" applyFont="1" applyBorder="1">
      <alignment vertical="center"/>
    </xf>
    <xf numFmtId="0" fontId="8" fillId="0" borderId="38" xfId="0" applyFont="1" applyBorder="1" applyAlignment="1">
      <alignment horizontal="center" vertical="center" textRotation="255" shrinkToFit="1"/>
    </xf>
    <xf numFmtId="0" fontId="8" fillId="0" borderId="34" xfId="0" applyFont="1" applyBorder="1" applyAlignment="1">
      <alignment horizontal="center" vertical="center" textRotation="255" shrinkToFit="1"/>
    </xf>
    <xf numFmtId="0" fontId="6" fillId="0" borderId="34" xfId="0" applyFont="1" applyBorder="1" applyAlignment="1">
      <alignment horizontal="left" vertical="center"/>
    </xf>
    <xf numFmtId="0" fontId="6" fillId="0" borderId="135" xfId="0" applyFont="1" applyBorder="1" applyAlignment="1" applyProtection="1">
      <alignment horizontal="left" vertical="center"/>
      <protection locked="0"/>
    </xf>
    <xf numFmtId="0" fontId="6" fillId="0" borderId="25" xfId="0" applyFont="1" applyBorder="1" applyAlignment="1">
      <alignment horizontal="left" vertical="center"/>
    </xf>
    <xf numFmtId="0" fontId="6" fillId="0" borderId="5" xfId="0" applyFont="1" applyBorder="1" applyAlignment="1" applyProtection="1">
      <alignment horizontal="left" vertical="center"/>
      <protection locked="0"/>
    </xf>
    <xf numFmtId="0" fontId="6" fillId="0" borderId="10" xfId="0" applyFont="1" applyBorder="1" applyAlignment="1">
      <alignment horizontal="left" vertical="top" wrapText="1"/>
    </xf>
    <xf numFmtId="0" fontId="6" fillId="0" borderId="3" xfId="0" applyFont="1" applyBorder="1" applyAlignment="1">
      <alignment horizontal="left" vertical="top" wrapText="1"/>
    </xf>
    <xf numFmtId="0" fontId="6" fillId="0" borderId="2" xfId="0" applyFont="1" applyBorder="1" applyAlignment="1">
      <alignment horizontal="left" vertical="top" wrapText="1"/>
    </xf>
    <xf numFmtId="0" fontId="6" fillId="0" borderId="1" xfId="0" applyFont="1" applyBorder="1" applyAlignment="1">
      <alignment horizontal="left" vertical="top" wrapText="1"/>
    </xf>
    <xf numFmtId="0" fontId="6" fillId="0" borderId="0" xfId="0" applyFont="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4" xfId="0" applyFont="1" applyBorder="1" applyAlignment="1">
      <alignment horizontal="left" vertical="top" wrapText="1"/>
    </xf>
    <xf numFmtId="0" fontId="6" fillId="0" borderId="9" xfId="0" applyFont="1" applyBorder="1" applyAlignment="1">
      <alignment horizontal="left" vertical="top" wrapText="1"/>
    </xf>
    <xf numFmtId="183" fontId="6" fillId="0" borderId="33" xfId="0" applyNumberFormat="1" applyFont="1" applyBorder="1" applyAlignment="1" applyProtection="1">
      <alignment horizontal="right" vertical="center"/>
      <protection locked="0"/>
    </xf>
    <xf numFmtId="183" fontId="6" fillId="0" borderId="38" xfId="0" applyNumberFormat="1" applyFont="1" applyBorder="1" applyAlignment="1" applyProtection="1">
      <alignment horizontal="right" vertical="center"/>
      <protection locked="0"/>
    </xf>
    <xf numFmtId="183" fontId="6" fillId="0" borderId="34" xfId="0" applyNumberFormat="1" applyFont="1" applyBorder="1" applyAlignment="1" applyProtection="1">
      <alignment horizontal="right" vertical="center"/>
      <protection locked="0"/>
    </xf>
    <xf numFmtId="0" fontId="8" fillId="0" borderId="34" xfId="0" applyFont="1" applyBorder="1" applyAlignment="1">
      <alignment horizontal="center" vertical="center" textRotation="255"/>
    </xf>
    <xf numFmtId="0" fontId="6" fillId="0" borderId="10" xfId="0" applyFont="1" applyBorder="1" applyAlignment="1">
      <alignment horizontal="left" vertical="top"/>
    </xf>
    <xf numFmtId="0" fontId="6" fillId="0" borderId="3" xfId="0" applyFont="1" applyBorder="1" applyAlignment="1">
      <alignment horizontal="left" vertical="top"/>
    </xf>
    <xf numFmtId="0" fontId="6" fillId="0" borderId="2" xfId="0" applyFont="1" applyBorder="1" applyAlignment="1">
      <alignment horizontal="left" vertical="top"/>
    </xf>
    <xf numFmtId="0" fontId="6" fillId="0" borderId="1" xfId="0" applyFont="1" applyBorder="1" applyAlignment="1">
      <alignment horizontal="left" vertical="top"/>
    </xf>
    <xf numFmtId="0" fontId="6" fillId="0" borderId="0" xfId="0" applyFont="1" applyAlignment="1">
      <alignment horizontal="left" vertical="top"/>
    </xf>
    <xf numFmtId="0" fontId="6" fillId="0" borderId="7" xfId="0" applyFont="1" applyBorder="1" applyAlignment="1">
      <alignment horizontal="left" vertical="top"/>
    </xf>
    <xf numFmtId="0" fontId="6" fillId="0" borderId="27" xfId="0" applyFont="1" applyBorder="1" applyAlignment="1">
      <alignment horizontal="left" vertical="top"/>
    </xf>
    <xf numFmtId="0" fontId="6" fillId="0" borderId="28" xfId="0" applyFont="1" applyBorder="1" applyAlignment="1">
      <alignment horizontal="left" vertical="top"/>
    </xf>
    <xf numFmtId="0" fontId="6" fillId="0" borderId="29" xfId="0" applyFont="1" applyBorder="1" applyAlignment="1">
      <alignment horizontal="left" vertical="top"/>
    </xf>
    <xf numFmtId="183" fontId="8" fillId="0" borderId="33" xfId="0" applyNumberFormat="1" applyFont="1" applyBorder="1" applyAlignment="1" applyProtection="1">
      <alignment horizontal="right" vertical="center"/>
      <protection locked="0"/>
    </xf>
    <xf numFmtId="183" fontId="8" fillId="0" borderId="38" xfId="0" applyNumberFormat="1" applyFont="1" applyBorder="1" applyAlignment="1" applyProtection="1">
      <alignment horizontal="right" vertical="center"/>
      <protection locked="0"/>
    </xf>
    <xf numFmtId="183" fontId="8" fillId="0" borderId="39" xfId="0" applyNumberFormat="1" applyFont="1" applyBorder="1" applyAlignment="1" applyProtection="1">
      <alignment horizontal="right" vertical="center"/>
      <protection locked="0"/>
    </xf>
    <xf numFmtId="0" fontId="8" fillId="0" borderId="88" xfId="0" applyFont="1" applyBorder="1" applyAlignment="1">
      <alignment horizontal="center" vertical="center" textRotation="255"/>
    </xf>
    <xf numFmtId="0" fontId="6" fillId="0" borderId="90" xfId="0" applyFont="1" applyBorder="1" applyAlignment="1">
      <alignment horizontal="left" vertical="center"/>
    </xf>
    <xf numFmtId="0" fontId="6" fillId="0" borderId="8" xfId="0" applyFont="1" applyBorder="1" applyAlignment="1">
      <alignment horizontal="left" vertical="top"/>
    </xf>
    <xf numFmtId="0" fontId="6" fillId="0" borderId="4" xfId="0" applyFont="1" applyBorder="1" applyAlignment="1">
      <alignment horizontal="left" vertical="top"/>
    </xf>
    <xf numFmtId="0" fontId="6" fillId="0" borderId="9" xfId="0" applyFont="1" applyBorder="1" applyAlignment="1">
      <alignment horizontal="left" vertical="top"/>
    </xf>
    <xf numFmtId="183" fontId="8" fillId="0" borderId="34" xfId="0" applyNumberFormat="1" applyFont="1" applyBorder="1" applyAlignment="1" applyProtection="1">
      <alignment horizontal="right" vertical="center"/>
      <protection locked="0"/>
    </xf>
    <xf numFmtId="0" fontId="6" fillId="0" borderId="140" xfId="0" applyFont="1" applyBorder="1" applyAlignment="1">
      <alignment horizontal="left" vertical="center"/>
    </xf>
    <xf numFmtId="0" fontId="6" fillId="0" borderId="141" xfId="0" applyFont="1" applyBorder="1" applyAlignment="1">
      <alignment horizontal="left" vertical="center"/>
    </xf>
    <xf numFmtId="0" fontId="6" fillId="0" borderId="142" xfId="0" applyFont="1" applyBorder="1" applyAlignment="1">
      <alignment horizontal="left" vertical="center"/>
    </xf>
    <xf numFmtId="0" fontId="6" fillId="0" borderId="86" xfId="0" applyFont="1" applyBorder="1" applyAlignment="1">
      <alignment horizontal="left" vertical="center" wrapText="1"/>
    </xf>
    <xf numFmtId="0" fontId="6" fillId="0" borderId="75" xfId="0" applyFont="1" applyBorder="1" applyAlignment="1">
      <alignment horizontal="left" vertical="center" wrapText="1"/>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23" xfId="0" applyFont="1" applyBorder="1" applyAlignment="1">
      <alignment horizontal="lef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23" xfId="0" applyFont="1" applyBorder="1" applyAlignment="1">
      <alignment horizontal="center" vertical="center"/>
    </xf>
    <xf numFmtId="0" fontId="68" fillId="0" borderId="1" xfId="0" applyFont="1" applyBorder="1" applyAlignment="1" applyProtection="1">
      <alignment horizontal="left" vertical="center" wrapText="1"/>
      <protection locked="0"/>
    </xf>
    <xf numFmtId="0" fontId="68" fillId="0" borderId="0" xfId="0" applyFont="1" applyAlignment="1" applyProtection="1">
      <alignment horizontal="left" vertical="center" wrapText="1"/>
      <protection locked="0"/>
    </xf>
    <xf numFmtId="0" fontId="68" fillId="0" borderId="7" xfId="0" applyFont="1" applyBorder="1" applyAlignment="1" applyProtection="1">
      <alignment horizontal="left" vertical="center" wrapText="1"/>
      <protection locked="0"/>
    </xf>
    <xf numFmtId="0" fontId="68" fillId="0" borderId="27" xfId="0" applyFont="1" applyBorder="1" applyAlignment="1" applyProtection="1">
      <alignment horizontal="left" vertical="center" wrapText="1"/>
      <protection locked="0"/>
    </xf>
    <xf numFmtId="0" fontId="68" fillId="0" borderId="28" xfId="0" applyFont="1" applyBorder="1" applyAlignment="1" applyProtection="1">
      <alignment horizontal="left" vertical="center" wrapText="1"/>
      <protection locked="0"/>
    </xf>
    <xf numFmtId="0" fontId="68" fillId="0" borderId="29" xfId="0" applyFont="1" applyBorder="1" applyAlignment="1" applyProtection="1">
      <alignment horizontal="left" vertical="center" wrapText="1"/>
      <protection locked="0"/>
    </xf>
    <xf numFmtId="0" fontId="46" fillId="0" borderId="10" xfId="0" applyFont="1" applyBorder="1" applyAlignment="1">
      <alignment horizontal="left" vertical="center"/>
    </xf>
    <xf numFmtId="0" fontId="46" fillId="0" borderId="3" xfId="0" applyFont="1" applyBorder="1" applyAlignment="1">
      <alignment horizontal="left" vertical="center"/>
    </xf>
    <xf numFmtId="0" fontId="46" fillId="0" borderId="2" xfId="0" applyFont="1" applyBorder="1" applyAlignment="1">
      <alignment horizontal="left" vertical="center"/>
    </xf>
    <xf numFmtId="0" fontId="8" fillId="0" borderId="8" xfId="0" applyFont="1" applyBorder="1" applyAlignment="1">
      <alignment horizontal="left" vertical="center" wrapText="1"/>
    </xf>
    <xf numFmtId="0" fontId="8" fillId="0" borderId="4" xfId="0" applyFont="1" applyBorder="1" applyAlignment="1">
      <alignment horizontal="left" vertical="center" wrapText="1"/>
    </xf>
    <xf numFmtId="0" fontId="8" fillId="0" borderId="9" xfId="0" applyFont="1" applyBorder="1" applyAlignment="1">
      <alignment horizontal="left" vertical="center" wrapText="1"/>
    </xf>
    <xf numFmtId="0" fontId="6" fillId="0" borderId="86" xfId="0" applyFont="1" applyBorder="1" applyAlignment="1">
      <alignment horizontal="left" vertical="center"/>
    </xf>
    <xf numFmtId="0" fontId="6" fillId="0" borderId="75" xfId="0" applyFont="1" applyBorder="1" applyAlignment="1">
      <alignment horizontal="left" vertical="center"/>
    </xf>
    <xf numFmtId="0" fontId="6" fillId="0" borderId="87" xfId="0" applyFont="1" applyBorder="1" applyAlignment="1">
      <alignment horizontal="left" vertical="center"/>
    </xf>
    <xf numFmtId="0" fontId="6" fillId="0" borderId="67" xfId="0" applyFont="1" applyBorder="1" applyAlignment="1">
      <alignment horizontal="left" vertical="center"/>
    </xf>
    <xf numFmtId="0" fontId="6" fillId="0" borderId="139" xfId="0" applyFont="1" applyBorder="1" applyAlignment="1">
      <alignment horizontal="center" vertical="center"/>
    </xf>
    <xf numFmtId="0" fontId="6" fillId="0" borderId="97" xfId="0" applyFont="1" applyBorder="1" applyAlignment="1">
      <alignment horizontal="center" vertical="center"/>
    </xf>
    <xf numFmtId="0" fontId="6" fillId="0" borderId="61" xfId="0" applyFont="1" applyBorder="1" applyAlignment="1">
      <alignment horizontal="center" vertical="center"/>
    </xf>
    <xf numFmtId="0" fontId="6" fillId="0" borderId="143" xfId="0" applyFont="1" applyBorder="1" applyAlignment="1">
      <alignment horizontal="right" vertical="center"/>
    </xf>
    <xf numFmtId="0" fontId="6" fillId="0" borderId="144" xfId="0" applyFont="1" applyBorder="1" applyAlignment="1">
      <alignment horizontal="right" vertical="center"/>
    </xf>
    <xf numFmtId="0" fontId="6" fillId="0" borderId="145" xfId="0" applyFont="1" applyBorder="1" applyAlignment="1">
      <alignment horizontal="right" vertical="center"/>
    </xf>
    <xf numFmtId="0" fontId="6" fillId="0" borderId="136" xfId="0" applyFont="1" applyBorder="1" applyAlignment="1">
      <alignment horizontal="right" vertical="center"/>
    </xf>
    <xf numFmtId="0" fontId="6" fillId="0" borderId="137" xfId="0" applyFont="1" applyBorder="1" applyAlignment="1">
      <alignment horizontal="right" vertical="center"/>
    </xf>
    <xf numFmtId="0" fontId="6" fillId="0" borderId="138" xfId="0" applyFont="1" applyBorder="1" applyAlignment="1">
      <alignment horizontal="right" vertical="center"/>
    </xf>
    <xf numFmtId="0" fontId="6" fillId="0" borderId="0" xfId="0" applyFont="1" applyAlignment="1">
      <alignment horizontal="left" vertical="center" shrinkToFit="1"/>
    </xf>
    <xf numFmtId="176" fontId="8" fillId="0" borderId="5" xfId="0" applyNumberFormat="1" applyFont="1" applyBorder="1" applyAlignment="1" applyProtection="1">
      <alignment horizontal="right" vertical="center"/>
      <protection locked="0"/>
    </xf>
    <xf numFmtId="176" fontId="8" fillId="0" borderId="23" xfId="0" applyNumberFormat="1" applyFont="1" applyBorder="1" applyAlignment="1" applyProtection="1">
      <alignment horizontal="right" vertical="center"/>
      <protection locked="0"/>
    </xf>
    <xf numFmtId="0" fontId="8" fillId="0" borderId="139" xfId="0" applyFont="1" applyBorder="1" applyAlignment="1">
      <alignment horizontal="center" vertical="center" shrinkToFit="1"/>
    </xf>
    <xf numFmtId="0" fontId="8" fillId="0" borderId="97" xfId="0" applyFont="1" applyBorder="1" applyAlignment="1">
      <alignment horizontal="center" vertical="center" shrinkToFit="1"/>
    </xf>
    <xf numFmtId="176" fontId="8" fillId="5" borderId="139" xfId="0" applyNumberFormat="1" applyFont="1" applyFill="1" applyBorder="1" applyAlignment="1">
      <alignment horizontal="right" vertical="center"/>
    </xf>
    <xf numFmtId="176" fontId="8" fillId="5" borderId="61" xfId="0" applyNumberFormat="1" applyFont="1" applyFill="1" applyBorder="1" applyAlignment="1">
      <alignment horizontal="right" vertical="center"/>
    </xf>
    <xf numFmtId="0" fontId="8" fillId="0" borderId="135" xfId="0" applyFont="1" applyBorder="1" applyAlignment="1">
      <alignment horizontal="left" vertical="center" shrinkToFit="1"/>
    </xf>
    <xf numFmtId="0" fontId="8" fillId="0" borderId="101" xfId="0" applyFont="1" applyBorder="1" applyAlignment="1">
      <alignment horizontal="left" vertical="center" shrinkToFit="1"/>
    </xf>
    <xf numFmtId="178" fontId="8" fillId="0" borderId="135" xfId="0" applyNumberFormat="1" applyFont="1" applyBorder="1" applyAlignment="1" applyProtection="1">
      <alignment horizontal="right" vertical="center" shrinkToFit="1"/>
      <protection locked="0"/>
    </xf>
    <xf numFmtId="178" fontId="8" fillId="0" borderId="63" xfId="0" applyNumberFormat="1" applyFont="1" applyBorder="1" applyAlignment="1" applyProtection="1">
      <alignment horizontal="right" vertical="center" shrinkToFit="1"/>
      <protection locked="0"/>
    </xf>
    <xf numFmtId="0" fontId="8" fillId="0" borderId="88" xfId="0" applyFont="1" applyBorder="1" applyAlignment="1">
      <alignment horizontal="center" vertical="center" textRotation="255" shrinkToFit="1"/>
    </xf>
    <xf numFmtId="0" fontId="8" fillId="0" borderId="39" xfId="0" applyFont="1" applyBorder="1" applyAlignment="1">
      <alignment horizontal="center" vertical="center" textRotation="255" shrinkToFit="1"/>
    </xf>
    <xf numFmtId="176" fontId="8" fillId="0" borderId="40" xfId="0" applyNumberFormat="1" applyFont="1" applyBorder="1" applyAlignment="1" applyProtection="1">
      <alignment horizontal="right" vertical="center"/>
      <protection locked="0"/>
    </xf>
    <xf numFmtId="176" fontId="8" fillId="0" borderId="65" xfId="0" applyNumberFormat="1" applyFont="1" applyBorder="1" applyAlignment="1" applyProtection="1">
      <alignment horizontal="right" vertical="center"/>
      <protection locked="0"/>
    </xf>
    <xf numFmtId="0" fontId="8" fillId="0" borderId="86" xfId="0" applyFont="1" applyBorder="1" applyAlignment="1">
      <alignment horizontal="right" vertical="center" shrinkToFit="1"/>
    </xf>
    <xf numFmtId="0" fontId="8" fillId="0" borderId="108" xfId="0" applyFont="1" applyBorder="1" applyAlignment="1">
      <alignment horizontal="right" vertical="center" shrinkToFit="1"/>
    </xf>
    <xf numFmtId="176" fontId="8" fillId="0" borderId="93" xfId="0" applyNumberFormat="1" applyFont="1" applyBorder="1" applyAlignment="1" applyProtection="1">
      <alignment horizontal="right" vertical="center"/>
      <protection locked="0"/>
    </xf>
    <xf numFmtId="176" fontId="8" fillId="0" borderId="75" xfId="0" applyNumberFormat="1" applyFont="1" applyBorder="1" applyAlignment="1" applyProtection="1">
      <alignment horizontal="right" vertical="center"/>
      <protection locked="0"/>
    </xf>
    <xf numFmtId="0" fontId="8" fillId="0" borderId="87" xfId="0" applyFont="1" applyBorder="1" applyAlignment="1">
      <alignment horizontal="right" vertical="center" shrinkToFit="1"/>
    </xf>
    <xf numFmtId="0" fontId="8" fillId="0" borderId="104" xfId="0" applyFont="1" applyBorder="1" applyAlignment="1">
      <alignment horizontal="right" vertical="center" shrinkToFit="1"/>
    </xf>
    <xf numFmtId="180" fontId="8" fillId="5" borderId="160" xfId="0" applyNumberFormat="1" applyFont="1" applyFill="1" applyBorder="1" applyAlignment="1">
      <alignment horizontal="right" vertical="center"/>
    </xf>
    <xf numFmtId="180" fontId="8" fillId="5" borderId="67" xfId="0" applyNumberFormat="1" applyFont="1" applyFill="1" applyBorder="1" applyAlignment="1">
      <alignment horizontal="right" vertical="center"/>
    </xf>
    <xf numFmtId="0" fontId="8" fillId="0" borderId="5" xfId="0" applyFont="1" applyBorder="1" applyAlignment="1">
      <alignment horizontal="left" vertical="center" shrinkToFit="1"/>
    </xf>
    <xf numFmtId="0" fontId="8" fillId="0" borderId="6" xfId="0" applyFont="1" applyBorder="1" applyAlignment="1">
      <alignment horizontal="left" vertical="center" shrinkToFit="1"/>
    </xf>
    <xf numFmtId="0" fontId="6" fillId="0" borderId="10" xfId="0" applyFont="1" applyBorder="1" applyAlignment="1">
      <alignment horizontal="left" vertical="center"/>
    </xf>
    <xf numFmtId="0" fontId="6" fillId="0" borderId="3" xfId="0" applyFont="1" applyBorder="1" applyAlignment="1">
      <alignment horizontal="left" vertical="center"/>
    </xf>
    <xf numFmtId="0" fontId="6" fillId="0" borderId="2" xfId="0" applyFont="1" applyBorder="1" applyAlignment="1">
      <alignment horizontal="left" vertical="center"/>
    </xf>
    <xf numFmtId="0" fontId="8" fillId="0" borderId="140" xfId="0" applyFont="1" applyBorder="1" applyAlignment="1">
      <alignment horizontal="left" vertical="center" shrinkToFit="1"/>
    </xf>
    <xf numFmtId="0" fontId="8" fillId="0" borderId="141" xfId="0" applyFont="1" applyBorder="1" applyAlignment="1">
      <alignment horizontal="left" vertical="center" shrinkToFit="1"/>
    </xf>
    <xf numFmtId="176" fontId="8" fillId="5" borderId="153" xfId="0" applyNumberFormat="1" applyFont="1" applyFill="1" applyBorder="1" applyAlignment="1">
      <alignment horizontal="right" vertical="center"/>
    </xf>
    <xf numFmtId="176" fontId="8" fillId="5" borderId="72" xfId="0" applyNumberFormat="1" applyFont="1" applyFill="1" applyBorder="1" applyAlignment="1">
      <alignment horizontal="right" vertical="center"/>
    </xf>
    <xf numFmtId="176" fontId="8" fillId="5" borderId="93" xfId="0" applyNumberFormat="1" applyFont="1" applyFill="1" applyBorder="1" applyAlignment="1">
      <alignment horizontal="right" vertical="center"/>
    </xf>
    <xf numFmtId="176" fontId="8" fillId="5" borderId="75" xfId="0" applyNumberFormat="1" applyFont="1" applyFill="1" applyBorder="1" applyAlignment="1">
      <alignment horizontal="right" vertical="center"/>
    </xf>
    <xf numFmtId="0" fontId="8" fillId="0" borderId="27" xfId="0" applyFont="1" applyBorder="1" applyAlignment="1">
      <alignment horizontal="left" vertical="center" shrinkToFit="1"/>
    </xf>
    <xf numFmtId="0" fontId="8" fillId="0" borderId="28" xfId="0" applyFont="1" applyBorder="1" applyAlignment="1">
      <alignment horizontal="left" vertical="center" shrinkToFit="1"/>
    </xf>
    <xf numFmtId="176" fontId="8" fillId="0" borderId="139" xfId="0" applyNumberFormat="1" applyFont="1" applyBorder="1" applyAlignment="1" applyProtection="1">
      <alignment horizontal="right" vertical="center"/>
      <protection locked="0"/>
    </xf>
    <xf numFmtId="176" fontId="8" fillId="0" borderId="61" xfId="0" applyNumberFormat="1" applyFont="1" applyBorder="1" applyAlignment="1" applyProtection="1">
      <alignment horizontal="right" vertical="center"/>
      <protection locked="0"/>
    </xf>
    <xf numFmtId="176" fontId="8" fillId="5" borderId="135" xfId="0" applyNumberFormat="1" applyFont="1" applyFill="1" applyBorder="1" applyAlignment="1">
      <alignment horizontal="right" vertical="center"/>
    </xf>
    <xf numFmtId="176" fontId="8" fillId="5" borderId="63" xfId="0" applyNumberFormat="1" applyFont="1" applyFill="1" applyBorder="1" applyAlignment="1">
      <alignment horizontal="right" vertical="center"/>
    </xf>
    <xf numFmtId="0" fontId="8" fillId="0" borderId="86" xfId="0" applyFont="1" applyBorder="1" applyAlignment="1">
      <alignment horizontal="left" vertical="center" shrinkToFit="1"/>
    </xf>
    <xf numFmtId="0" fontId="8" fillId="0" borderId="108" xfId="0" applyFont="1" applyBorder="1" applyAlignment="1">
      <alignment horizontal="left" vertical="center" shrinkToFit="1"/>
    </xf>
    <xf numFmtId="176" fontId="8" fillId="0" borderId="160" xfId="0" applyNumberFormat="1" applyFont="1" applyBorder="1" applyAlignment="1" applyProtection="1">
      <alignment horizontal="right" vertical="center"/>
      <protection locked="0"/>
    </xf>
    <xf numFmtId="176" fontId="8" fillId="0" borderId="67" xfId="0" applyNumberFormat="1" applyFont="1" applyBorder="1" applyAlignment="1" applyProtection="1">
      <alignment horizontal="right" vertical="center"/>
      <protection locked="0"/>
    </xf>
    <xf numFmtId="0" fontId="6" fillId="0" borderId="4" xfId="0" applyFont="1" applyBorder="1" applyAlignment="1">
      <alignment horizontal="right"/>
    </xf>
    <xf numFmtId="183" fontId="6" fillId="0" borderId="39" xfId="0" applyNumberFormat="1" applyFont="1" applyBorder="1" applyAlignment="1" applyProtection="1">
      <alignment horizontal="right" vertical="center"/>
      <protection locked="0"/>
    </xf>
    <xf numFmtId="0" fontId="6" fillId="0" borderId="1"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6" fillId="0" borderId="27" xfId="0" applyFont="1" applyBorder="1" applyAlignment="1" applyProtection="1">
      <alignment horizontal="left" vertical="center" wrapText="1"/>
      <protection locked="0"/>
    </xf>
    <xf numFmtId="0" fontId="6" fillId="0" borderId="28" xfId="0" applyFont="1" applyBorder="1" applyAlignment="1" applyProtection="1">
      <alignment horizontal="left" vertical="center" wrapText="1"/>
      <protection locked="0"/>
    </xf>
    <xf numFmtId="0" fontId="6" fillId="0" borderId="29" xfId="0" applyFont="1" applyBorder="1" applyAlignment="1" applyProtection="1">
      <alignment horizontal="left" vertical="center" wrapText="1"/>
      <protection locked="0"/>
    </xf>
    <xf numFmtId="0" fontId="6" fillId="0" borderId="1" xfId="0" applyFont="1" applyBorder="1" applyAlignment="1" applyProtection="1">
      <alignment horizontal="left" vertical="center"/>
      <protection locked="0"/>
    </xf>
    <xf numFmtId="0" fontId="6" fillId="0" borderId="0" xfId="0" applyFont="1" applyAlignment="1" applyProtection="1">
      <alignment horizontal="left" vertical="center"/>
      <protection locked="0"/>
    </xf>
    <xf numFmtId="0" fontId="6" fillId="0" borderId="7" xfId="0" applyFont="1" applyBorder="1" applyAlignment="1" applyProtection="1">
      <alignment horizontal="left" vertical="center"/>
      <protection locked="0"/>
    </xf>
    <xf numFmtId="0" fontId="6" fillId="0" borderId="8"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6" fillId="0" borderId="9" xfId="0" applyFont="1" applyBorder="1" applyAlignment="1" applyProtection="1">
      <alignment horizontal="left" vertical="center"/>
      <protection locked="0"/>
    </xf>
    <xf numFmtId="0" fontId="6" fillId="0" borderId="27" xfId="0" applyFont="1" applyBorder="1" applyAlignment="1" applyProtection="1">
      <alignment horizontal="left" vertical="center"/>
      <protection locked="0"/>
    </xf>
    <xf numFmtId="0" fontId="6" fillId="0" borderId="28" xfId="0" applyFont="1" applyBorder="1" applyAlignment="1" applyProtection="1">
      <alignment horizontal="left" vertical="center"/>
      <protection locked="0"/>
    </xf>
    <xf numFmtId="0" fontId="6" fillId="0" borderId="29" xfId="0" applyFont="1" applyBorder="1" applyAlignment="1" applyProtection="1">
      <alignment horizontal="left" vertical="center"/>
      <protection locked="0"/>
    </xf>
    <xf numFmtId="0" fontId="6" fillId="0" borderId="27" xfId="0" applyFont="1" applyBorder="1" applyAlignment="1">
      <alignment horizontal="left" vertical="top" wrapText="1"/>
    </xf>
    <xf numFmtId="0" fontId="6" fillId="0" borderId="28" xfId="0" applyFont="1" applyBorder="1" applyAlignment="1">
      <alignment horizontal="left" vertical="top" wrapText="1"/>
    </xf>
    <xf numFmtId="0" fontId="6" fillId="0" borderId="29" xfId="0" applyFont="1" applyBorder="1" applyAlignment="1">
      <alignment horizontal="left" vertical="top" wrapText="1"/>
    </xf>
    <xf numFmtId="0" fontId="8" fillId="0" borderId="5" xfId="0" applyFont="1" applyBorder="1" applyAlignment="1">
      <alignment horizontal="center" vertical="center" shrinkToFit="1"/>
    </xf>
    <xf numFmtId="0" fontId="8" fillId="0" borderId="6" xfId="0" applyFont="1" applyBorder="1" applyAlignment="1">
      <alignment horizontal="center" vertical="center" shrinkToFit="1"/>
    </xf>
    <xf numFmtId="176" fontId="8" fillId="0" borderId="5" xfId="0" applyNumberFormat="1" applyFont="1" applyBorder="1" applyAlignment="1" applyProtection="1">
      <alignment horizontal="right" vertical="center" shrinkToFit="1"/>
      <protection locked="0"/>
    </xf>
    <xf numFmtId="176" fontId="8" fillId="0" borderId="23" xfId="0" applyNumberFormat="1" applyFont="1" applyBorder="1" applyAlignment="1" applyProtection="1">
      <alignment horizontal="right" vertical="center" shrinkToFit="1"/>
      <protection locked="0"/>
    </xf>
    <xf numFmtId="0" fontId="8" fillId="5" borderId="5" xfId="0" applyFont="1" applyFill="1" applyBorder="1" applyAlignment="1">
      <alignment horizontal="left" vertical="center" indent="1"/>
    </xf>
    <xf numFmtId="0" fontId="8" fillId="5" borderId="6" xfId="0" applyFont="1" applyFill="1" applyBorder="1" applyAlignment="1">
      <alignment horizontal="left" vertical="center" indent="1"/>
    </xf>
    <xf numFmtId="0" fontId="8" fillId="5" borderId="23" xfId="0" applyFont="1" applyFill="1" applyBorder="1" applyAlignment="1">
      <alignment horizontal="left" vertical="center" indent="1"/>
    </xf>
    <xf numFmtId="0" fontId="36" fillId="0" borderId="8" xfId="0" applyFont="1" applyBorder="1" applyAlignment="1" applyProtection="1">
      <alignment horizontal="center" vertical="center" wrapText="1"/>
      <protection locked="0"/>
    </xf>
    <xf numFmtId="0" fontId="36" fillId="0" borderId="120" xfId="0" applyFont="1" applyBorder="1" applyAlignment="1" applyProtection="1">
      <alignment horizontal="center" vertical="center" wrapText="1"/>
      <protection locked="0"/>
    </xf>
    <xf numFmtId="178" fontId="8" fillId="0" borderId="5" xfId="2" applyNumberFormat="1" applyFont="1" applyBorder="1" applyAlignment="1" applyProtection="1">
      <alignment horizontal="center" vertical="center"/>
      <protection locked="0"/>
    </xf>
    <xf numFmtId="178" fontId="8" fillId="0" borderId="23" xfId="2" applyNumberFormat="1" applyFont="1" applyBorder="1" applyAlignment="1" applyProtection="1">
      <alignment horizontal="center" vertical="center"/>
      <protection locked="0"/>
    </xf>
    <xf numFmtId="185" fontId="8" fillId="0" borderId="6" xfId="0" applyNumberFormat="1" applyFont="1" applyBorder="1" applyAlignment="1" applyProtection="1">
      <alignment horizontal="center" vertical="center"/>
      <protection locked="0"/>
    </xf>
    <xf numFmtId="0" fontId="8" fillId="5" borderId="10" xfId="0" applyFont="1" applyFill="1" applyBorder="1" applyAlignment="1">
      <alignment horizontal="left" vertical="center"/>
    </xf>
    <xf numFmtId="0" fontId="8" fillId="5" borderId="3" xfId="0" applyFont="1" applyFill="1" applyBorder="1" applyAlignment="1">
      <alignment horizontal="left" vertical="center"/>
    </xf>
    <xf numFmtId="0" fontId="8" fillId="5" borderId="2" xfId="0" applyFont="1" applyFill="1" applyBorder="1" applyAlignment="1">
      <alignment horizontal="left" vertical="center"/>
    </xf>
    <xf numFmtId="0" fontId="36" fillId="0" borderId="10" xfId="0" applyFont="1" applyBorder="1" applyAlignment="1" applyProtection="1">
      <alignment horizontal="center" vertical="center" wrapText="1"/>
      <protection locked="0"/>
    </xf>
    <xf numFmtId="0" fontId="36" fillId="0" borderId="2" xfId="0" applyFont="1" applyBorder="1" applyAlignment="1" applyProtection="1">
      <alignment horizontal="center" vertical="center" wrapText="1"/>
      <protection locked="0"/>
    </xf>
    <xf numFmtId="0" fontId="8" fillId="0" borderId="148" xfId="0" applyFont="1" applyBorder="1" applyAlignment="1">
      <alignment vertical="center" wrapText="1"/>
    </xf>
    <xf numFmtId="0" fontId="8" fillId="0" borderId="149" xfId="0" applyFont="1" applyBorder="1" applyAlignment="1">
      <alignment vertical="center" wrapText="1"/>
    </xf>
    <xf numFmtId="0" fontId="74" fillId="0" borderId="1" xfId="0" applyFont="1" applyBorder="1" applyAlignment="1" applyProtection="1">
      <alignment horizontal="left" vertical="top"/>
      <protection locked="0"/>
    </xf>
    <xf numFmtId="0" fontId="74" fillId="0" borderId="0" xfId="0" applyFont="1" applyAlignment="1" applyProtection="1">
      <alignment horizontal="left" vertical="top"/>
      <protection locked="0"/>
    </xf>
    <xf numFmtId="0" fontId="74" fillId="0" borderId="7" xfId="0" applyFont="1" applyBorder="1" applyAlignment="1" applyProtection="1">
      <alignment horizontal="left" vertical="top"/>
      <protection locked="0"/>
    </xf>
    <xf numFmtId="0" fontId="8" fillId="0" borderId="0" xfId="0" applyFont="1" applyAlignment="1" applyProtection="1">
      <alignment vertical="top" wrapText="1"/>
      <protection locked="0"/>
    </xf>
    <xf numFmtId="0" fontId="8" fillId="0" borderId="7" xfId="0" applyFont="1" applyBorder="1" applyAlignment="1" applyProtection="1">
      <alignment vertical="top" wrapText="1"/>
      <protection locked="0"/>
    </xf>
    <xf numFmtId="0" fontId="8" fillId="0" borderId="8" xfId="0" applyFont="1" applyBorder="1" applyAlignment="1" applyProtection="1">
      <alignment vertical="top" wrapText="1"/>
      <protection locked="0"/>
    </xf>
    <xf numFmtId="0" fontId="8" fillId="0" borderId="4" xfId="0" applyFont="1" applyBorder="1" applyAlignment="1" applyProtection="1">
      <alignment vertical="top" wrapText="1"/>
      <protection locked="0"/>
    </xf>
    <xf numFmtId="0" fontId="8" fillId="0" borderId="9" xfId="0" applyFont="1" applyBorder="1" applyAlignment="1" applyProtection="1">
      <alignment vertical="top" wrapText="1"/>
      <protection locked="0"/>
    </xf>
    <xf numFmtId="0" fontId="8" fillId="0" borderId="148" xfId="0" applyFont="1" applyBorder="1" applyAlignment="1">
      <alignment horizontal="center" vertical="center" wrapText="1"/>
    </xf>
    <xf numFmtId="0" fontId="8" fillId="0" borderId="187" xfId="0" applyFont="1" applyBorder="1" applyAlignment="1">
      <alignment horizontal="center" vertical="center" wrapText="1"/>
    </xf>
    <xf numFmtId="0" fontId="8" fillId="0" borderId="149" xfId="0" applyFont="1" applyBorder="1" applyAlignment="1">
      <alignment horizontal="center" vertical="center" wrapText="1"/>
    </xf>
    <xf numFmtId="0" fontId="8" fillId="5" borderId="5" xfId="0" applyFont="1" applyFill="1" applyBorder="1" applyAlignment="1">
      <alignment horizontal="center" vertical="center"/>
    </xf>
    <xf numFmtId="0" fontId="8" fillId="5" borderId="23" xfId="0" applyFont="1" applyFill="1" applyBorder="1" applyAlignment="1">
      <alignment horizontal="center" vertical="center"/>
    </xf>
    <xf numFmtId="0" fontId="8" fillId="5" borderId="6" xfId="0" applyFont="1" applyFill="1" applyBorder="1" applyAlignment="1">
      <alignment horizontal="center" vertical="center"/>
    </xf>
    <xf numFmtId="0" fontId="8" fillId="5" borderId="25" xfId="0" applyFont="1" applyFill="1" applyBorder="1" applyAlignment="1">
      <alignment horizontal="left" vertical="center" indent="1"/>
    </xf>
    <xf numFmtId="0" fontId="8" fillId="0" borderId="55" xfId="0" applyFont="1" applyBorder="1" applyAlignment="1" applyProtection="1">
      <alignment horizontal="left" vertical="top" wrapText="1"/>
      <protection locked="0"/>
    </xf>
    <xf numFmtId="0" fontId="8" fillId="0" borderId="56" xfId="0" applyFont="1" applyBorder="1" applyAlignment="1" applyProtection="1">
      <alignment horizontal="left" vertical="top" wrapText="1"/>
      <protection locked="0"/>
    </xf>
    <xf numFmtId="0" fontId="8" fillId="0" borderId="57" xfId="0" applyFont="1" applyBorder="1" applyAlignment="1" applyProtection="1">
      <alignment horizontal="left" vertical="top" wrapText="1"/>
      <protection locked="0"/>
    </xf>
    <xf numFmtId="0" fontId="8" fillId="5" borderId="10" xfId="0" applyFont="1" applyFill="1" applyBorder="1" applyAlignment="1">
      <alignment horizontal="left" vertical="center" indent="1"/>
    </xf>
    <xf numFmtId="0" fontId="36" fillId="0" borderId="40" xfId="0" applyFont="1" applyBorder="1" applyAlignment="1" applyProtection="1">
      <alignment horizontal="center" vertical="center" wrapText="1"/>
      <protection locked="0"/>
    </xf>
    <xf numFmtId="0" fontId="36" fillId="0" borderId="65" xfId="0" applyFont="1" applyBorder="1" applyAlignment="1" applyProtection="1">
      <alignment horizontal="center" vertical="center" wrapText="1"/>
      <protection locked="0"/>
    </xf>
    <xf numFmtId="0" fontId="8" fillId="5" borderId="1" xfId="0" applyFont="1" applyFill="1" applyBorder="1" applyAlignment="1">
      <alignment horizontal="left" vertical="center" indent="1"/>
    </xf>
    <xf numFmtId="0" fontId="8" fillId="5" borderId="8" xfId="0" applyFont="1" applyFill="1" applyBorder="1" applyAlignment="1">
      <alignment horizontal="left" vertical="center" indent="1"/>
    </xf>
    <xf numFmtId="0" fontId="8" fillId="5" borderId="181" xfId="0" applyFont="1" applyFill="1" applyBorder="1" applyAlignment="1">
      <alignment horizontal="left" vertical="center"/>
    </xf>
    <xf numFmtId="0" fontId="8" fillId="5" borderId="35" xfId="0" applyFont="1" applyFill="1" applyBorder="1" applyAlignment="1">
      <alignment horizontal="left" vertical="center"/>
    </xf>
    <xf numFmtId="0" fontId="8" fillId="5" borderId="36" xfId="0" applyFont="1" applyFill="1" applyBorder="1" applyAlignment="1">
      <alignment horizontal="left" vertical="center"/>
    </xf>
    <xf numFmtId="0" fontId="8" fillId="5" borderId="182" xfId="0" applyFont="1" applyFill="1" applyBorder="1" applyAlignment="1">
      <alignment horizontal="left" vertical="center"/>
    </xf>
    <xf numFmtId="0" fontId="8" fillId="5" borderId="14" xfId="0" applyFont="1" applyFill="1" applyBorder="1" applyAlignment="1">
      <alignment horizontal="left" vertical="center"/>
    </xf>
    <xf numFmtId="0" fontId="8" fillId="5" borderId="15" xfId="0" applyFont="1" applyFill="1" applyBorder="1" applyAlignment="1">
      <alignment horizontal="left" vertical="center"/>
    </xf>
    <xf numFmtId="0" fontId="36" fillId="0" borderId="178" xfId="0" applyFont="1" applyBorder="1" applyAlignment="1" applyProtection="1">
      <alignment horizontal="center" vertical="center"/>
      <protection locked="0"/>
    </xf>
    <xf numFmtId="0" fontId="36" fillId="0" borderId="35" xfId="0" applyFont="1" applyBorder="1" applyAlignment="1" applyProtection="1">
      <alignment horizontal="center" vertical="center"/>
      <protection locked="0"/>
    </xf>
    <xf numFmtId="0" fontId="36" fillId="0" borderId="19" xfId="0" applyFont="1" applyBorder="1" applyAlignment="1" applyProtection="1">
      <alignment horizontal="center" vertical="center"/>
      <protection locked="0"/>
    </xf>
    <xf numFmtId="0" fontId="36" fillId="0" borderId="14" xfId="0" applyFont="1" applyBorder="1" applyAlignment="1" applyProtection="1">
      <alignment horizontal="center" vertical="center"/>
      <protection locked="0"/>
    </xf>
    <xf numFmtId="0" fontId="36" fillId="0" borderId="10" xfId="0" applyFont="1" applyBorder="1" applyAlignment="1">
      <alignment horizontal="left" vertical="center" wrapText="1"/>
    </xf>
    <xf numFmtId="0" fontId="36" fillId="0" borderId="3" xfId="0" applyFont="1" applyBorder="1" applyAlignment="1">
      <alignment horizontal="left" vertical="center" wrapText="1"/>
    </xf>
    <xf numFmtId="0" fontId="36" fillId="0" borderId="2" xfId="0" applyFont="1" applyBorder="1" applyAlignment="1">
      <alignment horizontal="left" vertical="center" wrapText="1"/>
    </xf>
    <xf numFmtId="0" fontId="8" fillId="5" borderId="146" xfId="0" applyFont="1" applyFill="1" applyBorder="1" applyAlignment="1">
      <alignment horizontal="left" vertical="center" indent="1"/>
    </xf>
    <xf numFmtId="0" fontId="8" fillId="5" borderId="59" xfId="0" applyFont="1" applyFill="1" applyBorder="1" applyAlignment="1">
      <alignment horizontal="left" vertical="center" indent="1"/>
    </xf>
    <xf numFmtId="0" fontId="8" fillId="0" borderId="20"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5" borderId="147" xfId="0" applyFont="1" applyFill="1" applyBorder="1" applyAlignment="1">
      <alignment horizontal="left" vertical="center" indent="1"/>
    </xf>
    <xf numFmtId="0" fontId="8" fillId="5" borderId="41" xfId="0" applyFont="1" applyFill="1" applyBorder="1" applyAlignment="1">
      <alignment horizontal="left" vertical="center" indent="1"/>
    </xf>
    <xf numFmtId="0" fontId="8" fillId="0" borderId="16"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5" borderId="10" xfId="0" applyFont="1" applyFill="1" applyBorder="1" applyAlignment="1">
      <alignment horizontal="left" vertical="center" indent="2"/>
    </xf>
    <xf numFmtId="0" fontId="8" fillId="5" borderId="3" xfId="0" applyFont="1" applyFill="1" applyBorder="1" applyAlignment="1">
      <alignment horizontal="left" vertical="center" indent="2"/>
    </xf>
    <xf numFmtId="0" fontId="8" fillId="5" borderId="2" xfId="0" applyFont="1" applyFill="1" applyBorder="1" applyAlignment="1">
      <alignment horizontal="left" vertical="center" indent="2"/>
    </xf>
    <xf numFmtId="0" fontId="8" fillId="0" borderId="136" xfId="0" applyFont="1" applyBorder="1" applyAlignment="1">
      <alignment horizontal="center" vertical="center" wrapText="1"/>
    </xf>
    <xf numFmtId="0" fontId="8" fillId="0" borderId="137" xfId="0" applyFont="1" applyBorder="1" applyAlignment="1">
      <alignment horizontal="center" vertical="center" wrapText="1"/>
    </xf>
    <xf numFmtId="0" fontId="8" fillId="0" borderId="138" xfId="0" applyFont="1" applyBorder="1" applyAlignment="1">
      <alignment horizontal="center" vertical="center" wrapText="1"/>
    </xf>
    <xf numFmtId="0" fontId="8" fillId="5" borderId="181" xfId="0" applyFont="1" applyFill="1" applyBorder="1" applyAlignment="1">
      <alignment horizontal="left" vertical="center" indent="1"/>
    </xf>
    <xf numFmtId="0" fontId="8" fillId="5" borderId="35" xfId="0" applyFont="1" applyFill="1" applyBorder="1" applyAlignment="1">
      <alignment horizontal="left" vertical="center" indent="1"/>
    </xf>
    <xf numFmtId="0" fontId="8" fillId="5" borderId="36" xfId="0" applyFont="1" applyFill="1" applyBorder="1" applyAlignment="1">
      <alignment horizontal="left" vertical="center" indent="1"/>
    </xf>
    <xf numFmtId="0" fontId="8" fillId="5" borderId="182" xfId="0" applyFont="1" applyFill="1" applyBorder="1" applyAlignment="1">
      <alignment horizontal="left" vertical="center" indent="1"/>
    </xf>
    <xf numFmtId="0" fontId="8" fillId="5" borderId="14" xfId="0" applyFont="1" applyFill="1" applyBorder="1" applyAlignment="1">
      <alignment horizontal="left" vertical="center" indent="1"/>
    </xf>
    <xf numFmtId="0" fontId="8" fillId="5" borderId="15" xfId="0" applyFont="1" applyFill="1" applyBorder="1" applyAlignment="1">
      <alignment horizontal="left" vertical="center" indent="1"/>
    </xf>
  </cellXfs>
  <cellStyles count="35">
    <cellStyle name="パーセント" xfId="1" builtinId="5"/>
    <cellStyle name="パーセント 2" xfId="2" xr:uid="{00000000-0005-0000-0000-000001000000}"/>
    <cellStyle name="桁区切り" xfId="20" builtinId="6"/>
    <cellStyle name="桁区切り 2" xfId="3" xr:uid="{00000000-0005-0000-0000-000003000000}"/>
    <cellStyle name="桁区切り 2 2" xfId="13" xr:uid="{00000000-0005-0000-0000-000004000000}"/>
    <cellStyle name="桁区切り 3" xfId="17" xr:uid="{00000000-0005-0000-0000-000005000000}"/>
    <cellStyle name="桁区切り 3 2" xfId="31" xr:uid="{635EE46A-B900-4431-975C-88C6DCE31160}"/>
    <cellStyle name="桁区切り 3 3" xfId="29" xr:uid="{A352FE98-FA09-40CC-BA38-DF60BE6260EA}"/>
    <cellStyle name="標準" xfId="0" builtinId="0"/>
    <cellStyle name="標準 10 2" xfId="18" xr:uid="{00000000-0005-0000-0000-000007000000}"/>
    <cellStyle name="標準 10 2 2" xfId="30" xr:uid="{8EE3358B-D877-4C1E-92FE-EB6EF4289EC9}"/>
    <cellStyle name="標準 10 2 3" xfId="32" xr:uid="{05DB2D35-CFA0-435C-B238-A07DA8937829}"/>
    <cellStyle name="標準 10 2 4" xfId="26" xr:uid="{532E3EAC-5BA8-485A-8FB7-9EDE5B53545E}"/>
    <cellStyle name="標準 10 3" xfId="15" xr:uid="{00000000-0005-0000-0000-000008000000}"/>
    <cellStyle name="標準 10 3 2" xfId="25" xr:uid="{1FF3BCCF-A459-4004-91AC-AFCFF2DD69FF}"/>
    <cellStyle name="標準 10 3 3" xfId="24" xr:uid="{281BEAC2-66B2-4131-B985-80A77701AB15}"/>
    <cellStyle name="標準 13 3" xfId="23" xr:uid="{55C4E683-01B8-4B77-99F2-18E7D4989CD2}"/>
    <cellStyle name="標準 13 3 3" xfId="19" xr:uid="{00000000-0005-0000-0000-000009000000}"/>
    <cellStyle name="標準 13 3 3 2" xfId="34" xr:uid="{9C060E72-B4A0-4CD8-BCDE-893C5A2A17AF}"/>
    <cellStyle name="標準 13 3 3 3" xfId="27" xr:uid="{1B32A51B-0E88-44D9-AAFB-36BDAADB12E9}"/>
    <cellStyle name="標準 2" xfId="4" xr:uid="{00000000-0005-0000-0000-00000A000000}"/>
    <cellStyle name="標準 2 2" xfId="5" xr:uid="{00000000-0005-0000-0000-00000B000000}"/>
    <cellStyle name="標準 2 2 2" xfId="6" xr:uid="{00000000-0005-0000-0000-00000C000000}"/>
    <cellStyle name="標準 2 3 2" xfId="12" xr:uid="{00000000-0005-0000-0000-00000D000000}"/>
    <cellStyle name="標準 3" xfId="7" xr:uid="{00000000-0005-0000-0000-00000E000000}"/>
    <cellStyle name="標準 3 2" xfId="22" xr:uid="{6BDFDBED-0982-4234-B3AB-7A7155251A32}"/>
    <cellStyle name="標準 4" xfId="8" xr:uid="{00000000-0005-0000-0000-00000F000000}"/>
    <cellStyle name="標準 5" xfId="9" xr:uid="{00000000-0005-0000-0000-000010000000}"/>
    <cellStyle name="標準 6" xfId="14" xr:uid="{00000000-0005-0000-0000-000011000000}"/>
    <cellStyle name="標準 6 2" xfId="28" xr:uid="{FD3C3DA5-2B84-4AEB-80DB-5113D26570EF}"/>
    <cellStyle name="標準 6 3" xfId="33" xr:uid="{C5BBB253-EEC5-4FD4-8E41-70764F54134D}"/>
    <cellStyle name="標準 6 4" xfId="21" xr:uid="{8F33E9F2-0E6A-415E-AD65-9CC50FF08E17}"/>
    <cellStyle name="標準 7 2" xfId="16" xr:uid="{00000000-0005-0000-0000-000012000000}"/>
    <cellStyle name="標準_経費" xfId="10" xr:uid="{00000000-0005-0000-0000-000013000000}"/>
    <cellStyle name="標準_平成１９年度芸術拠点形成事業　計画書（様式）" xfId="11" xr:uid="{00000000-0005-0000-0000-000014000000}"/>
  </cellStyles>
  <dxfs count="641">
    <dxf>
      <font>
        <color rgb="FF9C0006"/>
      </font>
      <fill>
        <patternFill>
          <bgColor rgb="FFFFC7CE"/>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theme="0" tint="-4.9989318521683403E-2"/>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theme="0" tint="-4.9989318521683403E-2"/>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theme="0" tint="-4.9989318521683403E-2"/>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theme="0" tint="-4.9989318521683403E-2"/>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theme="0" tint="-4.9989318521683403E-2"/>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theme="0" tint="-4.9989318521683403E-2"/>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theme="0" tint="-4.9989318521683403E-2"/>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theme="0" tint="-4.9989318521683403E-2"/>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theme="0" tint="-4.9989318521683403E-2"/>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theme="0" tint="-4.9989318521683403E-2"/>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theme="0" tint="-4.9989318521683403E-2"/>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theme="0" tint="-4.9989318521683403E-2"/>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theme="0" tint="-4.9989318521683403E-2"/>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theme="0" tint="-4.9989318521683403E-2"/>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theme="0" tint="-4.9989318521683403E-2"/>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theme="0" tint="-4.9989318521683403E-2"/>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theme="0" tint="-4.9989318521683403E-2"/>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theme="0" tint="-4.9989318521683403E-2"/>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theme="0" tint="-4.9989318521683403E-2"/>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theme="0" tint="-4.9989318521683403E-2"/>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theme="0" tint="-4.9989318521683403E-2"/>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theme="0" tint="-4.9989318521683403E-2"/>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theme="0" tint="-4.9989318521683403E-2"/>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theme="0" tint="-4.9989318521683403E-2"/>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theme="0" tint="-4.9989318521683403E-2"/>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theme="0" tint="-4.9989318521683403E-2"/>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theme="0" tint="-4.9989318521683403E-2"/>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theme="0" tint="-4.9989318521683403E-2"/>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theme="0" tint="-4.9989318521683403E-2"/>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theme="0" tint="-4.9989318521683403E-2"/>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theme="0" tint="-4.9989318521683403E-2"/>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theme="0" tint="-4.9989318521683403E-2"/>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theme="0" tint="-4.9989318521683403E-2"/>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theme="0" tint="-4.9989318521683403E-2"/>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theme="0" tint="-4.9989318521683403E-2"/>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theme="0" tint="-4.9989318521683403E-2"/>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theme="0" tint="-4.9989318521683403E-2"/>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theme="0" tint="-4.9989318521683403E-2"/>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theme="0" tint="-4.9989318521683403E-2"/>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theme="0" tint="-4.9989318521683403E-2"/>
        </patternFill>
      </fill>
    </dxf>
    <dxf>
      <fill>
        <patternFill patternType="lightUp"/>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30"/>
  <sheetViews>
    <sheetView view="pageBreakPreview" topLeftCell="A2" zoomScaleNormal="100" zoomScaleSheetLayoutView="100" workbookViewId="0"/>
  </sheetViews>
  <sheetFormatPr defaultColWidth="9" defaultRowHeight="13"/>
  <cols>
    <col min="1" max="1" width="30.6328125" style="307" customWidth="1"/>
    <col min="2" max="2" width="64.90625" style="307" customWidth="1"/>
    <col min="3" max="3" width="48.08984375" style="307" customWidth="1"/>
    <col min="4" max="16384" width="9" style="307"/>
  </cols>
  <sheetData>
    <row r="1" spans="1:3" ht="27.75" customHeight="1">
      <c r="A1" s="306" t="s">
        <v>258</v>
      </c>
      <c r="C1" s="308" t="s">
        <v>259</v>
      </c>
    </row>
    <row r="2" spans="1:3" ht="30" customHeight="1">
      <c r="A2" s="309" t="s">
        <v>260</v>
      </c>
      <c r="B2" s="310"/>
      <c r="C2" s="311"/>
    </row>
    <row r="3" spans="1:3" ht="30" customHeight="1">
      <c r="A3" s="309" t="s">
        <v>261</v>
      </c>
      <c r="B3" s="310"/>
    </row>
    <row r="4" spans="1:3" ht="30" customHeight="1">
      <c r="A4" s="309" t="s">
        <v>504</v>
      </c>
      <c r="B4" s="310"/>
    </row>
    <row r="5" spans="1:3" ht="30" customHeight="1">
      <c r="A5" s="309" t="s">
        <v>505</v>
      </c>
      <c r="B5" s="310"/>
    </row>
    <row r="6" spans="1:3" ht="30" customHeight="1">
      <c r="A6" s="312" t="s">
        <v>262</v>
      </c>
      <c r="B6" s="310"/>
      <c r="C6" s="311"/>
    </row>
    <row r="7" spans="1:3" ht="30" customHeight="1">
      <c r="A7" s="312" t="s">
        <v>261</v>
      </c>
      <c r="B7" s="310"/>
    </row>
    <row r="8" spans="1:3" ht="30" customHeight="1">
      <c r="A8" s="312" t="s">
        <v>504</v>
      </c>
      <c r="B8" s="310"/>
    </row>
    <row r="9" spans="1:3" ht="30" customHeight="1">
      <c r="A9" s="312" t="s">
        <v>505</v>
      </c>
      <c r="B9" s="310"/>
    </row>
    <row r="10" spans="1:3" ht="30" customHeight="1">
      <c r="A10" s="312" t="s">
        <v>263</v>
      </c>
      <c r="B10" s="310"/>
    </row>
    <row r="11" spans="1:3" ht="30" customHeight="1">
      <c r="A11" s="312" t="s">
        <v>264</v>
      </c>
      <c r="B11" s="310"/>
      <c r="C11" s="313"/>
    </row>
    <row r="12" spans="1:3" ht="30" customHeight="1">
      <c r="A12" s="314" t="s">
        <v>79</v>
      </c>
      <c r="B12" s="310"/>
      <c r="C12" s="311"/>
    </row>
    <row r="13" spans="1:3" ht="30" customHeight="1">
      <c r="A13" s="314" t="s">
        <v>261</v>
      </c>
      <c r="B13" s="310"/>
    </row>
    <row r="14" spans="1:3" ht="30" customHeight="1">
      <c r="A14" s="314" t="s">
        <v>506</v>
      </c>
      <c r="B14" s="310"/>
    </row>
    <row r="15" spans="1:3" ht="30" customHeight="1">
      <c r="A15" s="314" t="s">
        <v>505</v>
      </c>
      <c r="B15" s="310"/>
    </row>
    <row r="16" spans="1:3" ht="30" customHeight="1">
      <c r="A16" s="314" t="s">
        <v>263</v>
      </c>
      <c r="B16" s="310"/>
    </row>
    <row r="17" spans="1:3" ht="30" customHeight="1">
      <c r="A17" s="314" t="s">
        <v>264</v>
      </c>
      <c r="B17" s="310"/>
      <c r="C17" s="315"/>
    </row>
    <row r="18" spans="1:3" ht="30" customHeight="1">
      <c r="A18" s="316" t="s">
        <v>265</v>
      </c>
      <c r="B18" s="317" t="s">
        <v>294</v>
      </c>
    </row>
    <row r="19" spans="1:3" ht="30" customHeight="1">
      <c r="A19" s="318"/>
      <c r="B19" s="461"/>
    </row>
    <row r="20" spans="1:3" ht="30" customHeight="1">
      <c r="A20" s="319" t="s">
        <v>266</v>
      </c>
      <c r="B20" s="317"/>
    </row>
    <row r="21" spans="1:3" ht="30" customHeight="1">
      <c r="A21" s="320" t="s">
        <v>267</v>
      </c>
      <c r="B21" s="317"/>
    </row>
    <row r="22" spans="1:3" ht="30" customHeight="1">
      <c r="A22" s="320" t="s">
        <v>268</v>
      </c>
      <c r="B22" s="310"/>
    </row>
    <row r="23" spans="1:3" ht="38.25" customHeight="1">
      <c r="B23" s="321" t="s">
        <v>439</v>
      </c>
    </row>
    <row r="24" spans="1:3" ht="20.149999999999999" customHeight="1"/>
    <row r="25" spans="1:3" ht="20.149999999999999" customHeight="1"/>
    <row r="26" spans="1:3" ht="20.149999999999999" customHeight="1"/>
    <row r="27" spans="1:3" ht="20.149999999999999" customHeight="1"/>
    <row r="28" spans="1:3" ht="20.149999999999999" customHeight="1"/>
    <row r="29" spans="1:3" ht="20.149999999999999" customHeight="1"/>
    <row r="30" spans="1:3" ht="20.149999999999999" customHeight="1"/>
  </sheetData>
  <sheetProtection algorithmName="SHA-512" hashValue="GALnceJ1ffEhuVKaVdjnyRt5htqv2pQqM+wtK++Q5jdvpBeKeKCN0ymRyhQHKx53jif9Y81onWlsrSLyFcHAPg==" saltValue="NjyOz3dmPuQXks6hZ5KBsw==" spinCount="100000" sheet="1" formatCells="0" formatColumns="0" formatRows="0"/>
  <phoneticPr fontId="5"/>
  <dataValidations count="4">
    <dataValidation type="list" allowBlank="1" showInputMessage="1" showErrorMessage="1" sqref="B20" xr:uid="{00000000-0002-0000-0000-000000000000}">
      <formula1>"劇場所在地,設置者所在地,団体所在地,その他（下の欄に記載してください）"</formula1>
    </dataValidation>
    <dataValidation type="list" allowBlank="1" showInputMessage="1" showErrorMessage="1" sqref="B65558 IX65558 ST65558 ACP65558 AML65558 AWH65558 BGD65558 BPZ65558 BZV65558 CJR65558 CTN65558 DDJ65558 DNF65558 DXB65558 EGX65558 EQT65558 FAP65558 FKL65558 FUH65558 GED65558 GNZ65558 GXV65558 HHR65558 HRN65558 IBJ65558 ILF65558 IVB65558 JEX65558 JOT65558 JYP65558 KIL65558 KSH65558 LCD65558 LLZ65558 LVV65558 MFR65558 MPN65558 MZJ65558 NJF65558 NTB65558 OCX65558 OMT65558 OWP65558 PGL65558 PQH65558 QAD65558 QJZ65558 QTV65558 RDR65558 RNN65558 RXJ65558 SHF65558 SRB65558 TAX65558 TKT65558 TUP65558 UEL65558 UOH65558 UYD65558 VHZ65558 VRV65558 WBR65558 WLN65558 WVJ65558 B131094 IX131094 ST131094 ACP131094 AML131094 AWH131094 BGD131094 BPZ131094 BZV131094 CJR131094 CTN131094 DDJ131094 DNF131094 DXB131094 EGX131094 EQT131094 FAP131094 FKL131094 FUH131094 GED131094 GNZ131094 GXV131094 HHR131094 HRN131094 IBJ131094 ILF131094 IVB131094 JEX131094 JOT131094 JYP131094 KIL131094 KSH131094 LCD131094 LLZ131094 LVV131094 MFR131094 MPN131094 MZJ131094 NJF131094 NTB131094 OCX131094 OMT131094 OWP131094 PGL131094 PQH131094 QAD131094 QJZ131094 QTV131094 RDR131094 RNN131094 RXJ131094 SHF131094 SRB131094 TAX131094 TKT131094 TUP131094 UEL131094 UOH131094 UYD131094 VHZ131094 VRV131094 WBR131094 WLN131094 WVJ131094 B196630 IX196630 ST196630 ACP196630 AML196630 AWH196630 BGD196630 BPZ196630 BZV196630 CJR196630 CTN196630 DDJ196630 DNF196630 DXB196630 EGX196630 EQT196630 FAP196630 FKL196630 FUH196630 GED196630 GNZ196630 GXV196630 HHR196630 HRN196630 IBJ196630 ILF196630 IVB196630 JEX196630 JOT196630 JYP196630 KIL196630 KSH196630 LCD196630 LLZ196630 LVV196630 MFR196630 MPN196630 MZJ196630 NJF196630 NTB196630 OCX196630 OMT196630 OWP196630 PGL196630 PQH196630 QAD196630 QJZ196630 QTV196630 RDR196630 RNN196630 RXJ196630 SHF196630 SRB196630 TAX196630 TKT196630 TUP196630 UEL196630 UOH196630 UYD196630 VHZ196630 VRV196630 WBR196630 WLN196630 WVJ196630 B262166 IX262166 ST262166 ACP262166 AML262166 AWH262166 BGD262166 BPZ262166 BZV262166 CJR262166 CTN262166 DDJ262166 DNF262166 DXB262166 EGX262166 EQT262166 FAP262166 FKL262166 FUH262166 GED262166 GNZ262166 GXV262166 HHR262166 HRN262166 IBJ262166 ILF262166 IVB262166 JEX262166 JOT262166 JYP262166 KIL262166 KSH262166 LCD262166 LLZ262166 LVV262166 MFR262166 MPN262166 MZJ262166 NJF262166 NTB262166 OCX262166 OMT262166 OWP262166 PGL262166 PQH262166 QAD262166 QJZ262166 QTV262166 RDR262166 RNN262166 RXJ262166 SHF262166 SRB262166 TAX262166 TKT262166 TUP262166 UEL262166 UOH262166 UYD262166 VHZ262166 VRV262166 WBR262166 WLN262166 WVJ262166 B327702 IX327702 ST327702 ACP327702 AML327702 AWH327702 BGD327702 BPZ327702 BZV327702 CJR327702 CTN327702 DDJ327702 DNF327702 DXB327702 EGX327702 EQT327702 FAP327702 FKL327702 FUH327702 GED327702 GNZ327702 GXV327702 HHR327702 HRN327702 IBJ327702 ILF327702 IVB327702 JEX327702 JOT327702 JYP327702 KIL327702 KSH327702 LCD327702 LLZ327702 LVV327702 MFR327702 MPN327702 MZJ327702 NJF327702 NTB327702 OCX327702 OMT327702 OWP327702 PGL327702 PQH327702 QAD327702 QJZ327702 QTV327702 RDR327702 RNN327702 RXJ327702 SHF327702 SRB327702 TAX327702 TKT327702 TUP327702 UEL327702 UOH327702 UYD327702 VHZ327702 VRV327702 WBR327702 WLN327702 WVJ327702 B393238 IX393238 ST393238 ACP393238 AML393238 AWH393238 BGD393238 BPZ393238 BZV393238 CJR393238 CTN393238 DDJ393238 DNF393238 DXB393238 EGX393238 EQT393238 FAP393238 FKL393238 FUH393238 GED393238 GNZ393238 GXV393238 HHR393238 HRN393238 IBJ393238 ILF393238 IVB393238 JEX393238 JOT393238 JYP393238 KIL393238 KSH393238 LCD393238 LLZ393238 LVV393238 MFR393238 MPN393238 MZJ393238 NJF393238 NTB393238 OCX393238 OMT393238 OWP393238 PGL393238 PQH393238 QAD393238 QJZ393238 QTV393238 RDR393238 RNN393238 RXJ393238 SHF393238 SRB393238 TAX393238 TKT393238 TUP393238 UEL393238 UOH393238 UYD393238 VHZ393238 VRV393238 WBR393238 WLN393238 WVJ393238 B458774 IX458774 ST458774 ACP458774 AML458774 AWH458774 BGD458774 BPZ458774 BZV458774 CJR458774 CTN458774 DDJ458774 DNF458774 DXB458774 EGX458774 EQT458774 FAP458774 FKL458774 FUH458774 GED458774 GNZ458774 GXV458774 HHR458774 HRN458774 IBJ458774 ILF458774 IVB458774 JEX458774 JOT458774 JYP458774 KIL458774 KSH458774 LCD458774 LLZ458774 LVV458774 MFR458774 MPN458774 MZJ458774 NJF458774 NTB458774 OCX458774 OMT458774 OWP458774 PGL458774 PQH458774 QAD458774 QJZ458774 QTV458774 RDR458774 RNN458774 RXJ458774 SHF458774 SRB458774 TAX458774 TKT458774 TUP458774 UEL458774 UOH458774 UYD458774 VHZ458774 VRV458774 WBR458774 WLN458774 WVJ458774 B524310 IX524310 ST524310 ACP524310 AML524310 AWH524310 BGD524310 BPZ524310 BZV524310 CJR524310 CTN524310 DDJ524310 DNF524310 DXB524310 EGX524310 EQT524310 FAP524310 FKL524310 FUH524310 GED524310 GNZ524310 GXV524310 HHR524310 HRN524310 IBJ524310 ILF524310 IVB524310 JEX524310 JOT524310 JYP524310 KIL524310 KSH524310 LCD524310 LLZ524310 LVV524310 MFR524310 MPN524310 MZJ524310 NJF524310 NTB524310 OCX524310 OMT524310 OWP524310 PGL524310 PQH524310 QAD524310 QJZ524310 QTV524310 RDR524310 RNN524310 RXJ524310 SHF524310 SRB524310 TAX524310 TKT524310 TUP524310 UEL524310 UOH524310 UYD524310 VHZ524310 VRV524310 WBR524310 WLN524310 WVJ524310 B589846 IX589846 ST589846 ACP589846 AML589846 AWH589846 BGD589846 BPZ589846 BZV589846 CJR589846 CTN589846 DDJ589846 DNF589846 DXB589846 EGX589846 EQT589846 FAP589846 FKL589846 FUH589846 GED589846 GNZ589846 GXV589846 HHR589846 HRN589846 IBJ589846 ILF589846 IVB589846 JEX589846 JOT589846 JYP589846 KIL589846 KSH589846 LCD589846 LLZ589846 LVV589846 MFR589846 MPN589846 MZJ589846 NJF589846 NTB589846 OCX589846 OMT589846 OWP589846 PGL589846 PQH589846 QAD589846 QJZ589846 QTV589846 RDR589846 RNN589846 RXJ589846 SHF589846 SRB589846 TAX589846 TKT589846 TUP589846 UEL589846 UOH589846 UYD589846 VHZ589846 VRV589846 WBR589846 WLN589846 WVJ589846 B655382 IX655382 ST655382 ACP655382 AML655382 AWH655382 BGD655382 BPZ655382 BZV655382 CJR655382 CTN655382 DDJ655382 DNF655382 DXB655382 EGX655382 EQT655382 FAP655382 FKL655382 FUH655382 GED655382 GNZ655382 GXV655382 HHR655382 HRN655382 IBJ655382 ILF655382 IVB655382 JEX655382 JOT655382 JYP655382 KIL655382 KSH655382 LCD655382 LLZ655382 LVV655382 MFR655382 MPN655382 MZJ655382 NJF655382 NTB655382 OCX655382 OMT655382 OWP655382 PGL655382 PQH655382 QAD655382 QJZ655382 QTV655382 RDR655382 RNN655382 RXJ655382 SHF655382 SRB655382 TAX655382 TKT655382 TUP655382 UEL655382 UOH655382 UYD655382 VHZ655382 VRV655382 WBR655382 WLN655382 WVJ655382 B720918 IX720918 ST720918 ACP720918 AML720918 AWH720918 BGD720918 BPZ720918 BZV720918 CJR720918 CTN720918 DDJ720918 DNF720918 DXB720918 EGX720918 EQT720918 FAP720918 FKL720918 FUH720918 GED720918 GNZ720918 GXV720918 HHR720918 HRN720918 IBJ720918 ILF720918 IVB720918 JEX720918 JOT720918 JYP720918 KIL720918 KSH720918 LCD720918 LLZ720918 LVV720918 MFR720918 MPN720918 MZJ720918 NJF720918 NTB720918 OCX720918 OMT720918 OWP720918 PGL720918 PQH720918 QAD720918 QJZ720918 QTV720918 RDR720918 RNN720918 RXJ720918 SHF720918 SRB720918 TAX720918 TKT720918 TUP720918 UEL720918 UOH720918 UYD720918 VHZ720918 VRV720918 WBR720918 WLN720918 WVJ720918 B786454 IX786454 ST786454 ACP786454 AML786454 AWH786454 BGD786454 BPZ786454 BZV786454 CJR786454 CTN786454 DDJ786454 DNF786454 DXB786454 EGX786454 EQT786454 FAP786454 FKL786454 FUH786454 GED786454 GNZ786454 GXV786454 HHR786454 HRN786454 IBJ786454 ILF786454 IVB786454 JEX786454 JOT786454 JYP786454 KIL786454 KSH786454 LCD786454 LLZ786454 LVV786454 MFR786454 MPN786454 MZJ786454 NJF786454 NTB786454 OCX786454 OMT786454 OWP786454 PGL786454 PQH786454 QAD786454 QJZ786454 QTV786454 RDR786454 RNN786454 RXJ786454 SHF786454 SRB786454 TAX786454 TKT786454 TUP786454 UEL786454 UOH786454 UYD786454 VHZ786454 VRV786454 WBR786454 WLN786454 WVJ786454 B851990 IX851990 ST851990 ACP851990 AML851990 AWH851990 BGD851990 BPZ851990 BZV851990 CJR851990 CTN851990 DDJ851990 DNF851990 DXB851990 EGX851990 EQT851990 FAP851990 FKL851990 FUH851990 GED851990 GNZ851990 GXV851990 HHR851990 HRN851990 IBJ851990 ILF851990 IVB851990 JEX851990 JOT851990 JYP851990 KIL851990 KSH851990 LCD851990 LLZ851990 LVV851990 MFR851990 MPN851990 MZJ851990 NJF851990 NTB851990 OCX851990 OMT851990 OWP851990 PGL851990 PQH851990 QAD851990 QJZ851990 QTV851990 RDR851990 RNN851990 RXJ851990 SHF851990 SRB851990 TAX851990 TKT851990 TUP851990 UEL851990 UOH851990 UYD851990 VHZ851990 VRV851990 WBR851990 WLN851990 WVJ851990 B917526 IX917526 ST917526 ACP917526 AML917526 AWH917526 BGD917526 BPZ917526 BZV917526 CJR917526 CTN917526 DDJ917526 DNF917526 DXB917526 EGX917526 EQT917526 FAP917526 FKL917526 FUH917526 GED917526 GNZ917526 GXV917526 HHR917526 HRN917526 IBJ917526 ILF917526 IVB917526 JEX917526 JOT917526 JYP917526 KIL917526 KSH917526 LCD917526 LLZ917526 LVV917526 MFR917526 MPN917526 MZJ917526 NJF917526 NTB917526 OCX917526 OMT917526 OWP917526 PGL917526 PQH917526 QAD917526 QJZ917526 QTV917526 RDR917526 RNN917526 RXJ917526 SHF917526 SRB917526 TAX917526 TKT917526 TUP917526 UEL917526 UOH917526 UYD917526 VHZ917526 VRV917526 WBR917526 WLN917526 WVJ917526 B983062 IX983062 ST983062 ACP983062 AML983062 AWH983062 BGD983062 BPZ983062 BZV983062 CJR983062 CTN983062 DDJ983062 DNF983062 DXB983062 EGX983062 EQT983062 FAP983062 FKL983062 FUH983062 GED983062 GNZ983062 GXV983062 HHR983062 HRN983062 IBJ983062 ILF983062 IVB983062 JEX983062 JOT983062 JYP983062 KIL983062 KSH983062 LCD983062 LLZ983062 LVV983062 MFR983062 MPN983062 MZJ983062 NJF983062 NTB983062 OCX983062 OMT983062 OWP983062 PGL983062 PQH983062 QAD983062 QJZ983062 QTV983062 RDR983062 RNN983062 RXJ983062 SHF983062 SRB983062 TAX983062 TKT983062 TUP983062 UEL983062 UOH983062 UYD983062 VHZ983062 VRV983062 WBR983062 WLN983062 WVJ983062" xr:uid="{00000000-0002-0000-0000-000001000000}">
      <formula1>"★プルダウンより必ず選択してください,課税事業者,免税事業者又は簡易課税事業者"</formula1>
    </dataValidation>
    <dataValidation type="list" allowBlank="1" showInputMessage="1" showErrorMessage="1" sqref="WVJ983056 B65552 IX65552 ST65552 ACP65552 AML65552 AWH65552 BGD65552 BPZ65552 BZV65552 CJR65552 CTN65552 DDJ65552 DNF65552 DXB65552 EGX65552 EQT65552 FAP65552 FKL65552 FUH65552 GED65552 GNZ65552 GXV65552 HHR65552 HRN65552 IBJ65552 ILF65552 IVB65552 JEX65552 JOT65552 JYP65552 KIL65552 KSH65552 LCD65552 LLZ65552 LVV65552 MFR65552 MPN65552 MZJ65552 NJF65552 NTB65552 OCX65552 OMT65552 OWP65552 PGL65552 PQH65552 QAD65552 QJZ65552 QTV65552 RDR65552 RNN65552 RXJ65552 SHF65552 SRB65552 TAX65552 TKT65552 TUP65552 UEL65552 UOH65552 UYD65552 VHZ65552 VRV65552 WBR65552 WLN65552 WVJ65552 B131088 IX131088 ST131088 ACP131088 AML131088 AWH131088 BGD131088 BPZ131088 BZV131088 CJR131088 CTN131088 DDJ131088 DNF131088 DXB131088 EGX131088 EQT131088 FAP131088 FKL131088 FUH131088 GED131088 GNZ131088 GXV131088 HHR131088 HRN131088 IBJ131088 ILF131088 IVB131088 JEX131088 JOT131088 JYP131088 KIL131088 KSH131088 LCD131088 LLZ131088 LVV131088 MFR131088 MPN131088 MZJ131088 NJF131088 NTB131088 OCX131088 OMT131088 OWP131088 PGL131088 PQH131088 QAD131088 QJZ131088 QTV131088 RDR131088 RNN131088 RXJ131088 SHF131088 SRB131088 TAX131088 TKT131088 TUP131088 UEL131088 UOH131088 UYD131088 VHZ131088 VRV131088 WBR131088 WLN131088 WVJ131088 B196624 IX196624 ST196624 ACP196624 AML196624 AWH196624 BGD196624 BPZ196624 BZV196624 CJR196624 CTN196624 DDJ196624 DNF196624 DXB196624 EGX196624 EQT196624 FAP196624 FKL196624 FUH196624 GED196624 GNZ196624 GXV196624 HHR196624 HRN196624 IBJ196624 ILF196624 IVB196624 JEX196624 JOT196624 JYP196624 KIL196624 KSH196624 LCD196624 LLZ196624 LVV196624 MFR196624 MPN196624 MZJ196624 NJF196624 NTB196624 OCX196624 OMT196624 OWP196624 PGL196624 PQH196624 QAD196624 QJZ196624 QTV196624 RDR196624 RNN196624 RXJ196624 SHF196624 SRB196624 TAX196624 TKT196624 TUP196624 UEL196624 UOH196624 UYD196624 VHZ196624 VRV196624 WBR196624 WLN196624 WVJ196624 B262160 IX262160 ST262160 ACP262160 AML262160 AWH262160 BGD262160 BPZ262160 BZV262160 CJR262160 CTN262160 DDJ262160 DNF262160 DXB262160 EGX262160 EQT262160 FAP262160 FKL262160 FUH262160 GED262160 GNZ262160 GXV262160 HHR262160 HRN262160 IBJ262160 ILF262160 IVB262160 JEX262160 JOT262160 JYP262160 KIL262160 KSH262160 LCD262160 LLZ262160 LVV262160 MFR262160 MPN262160 MZJ262160 NJF262160 NTB262160 OCX262160 OMT262160 OWP262160 PGL262160 PQH262160 QAD262160 QJZ262160 QTV262160 RDR262160 RNN262160 RXJ262160 SHF262160 SRB262160 TAX262160 TKT262160 TUP262160 UEL262160 UOH262160 UYD262160 VHZ262160 VRV262160 WBR262160 WLN262160 WVJ262160 B327696 IX327696 ST327696 ACP327696 AML327696 AWH327696 BGD327696 BPZ327696 BZV327696 CJR327696 CTN327696 DDJ327696 DNF327696 DXB327696 EGX327696 EQT327696 FAP327696 FKL327696 FUH327696 GED327696 GNZ327696 GXV327696 HHR327696 HRN327696 IBJ327696 ILF327696 IVB327696 JEX327696 JOT327696 JYP327696 KIL327696 KSH327696 LCD327696 LLZ327696 LVV327696 MFR327696 MPN327696 MZJ327696 NJF327696 NTB327696 OCX327696 OMT327696 OWP327696 PGL327696 PQH327696 QAD327696 QJZ327696 QTV327696 RDR327696 RNN327696 RXJ327696 SHF327696 SRB327696 TAX327696 TKT327696 TUP327696 UEL327696 UOH327696 UYD327696 VHZ327696 VRV327696 WBR327696 WLN327696 WVJ327696 B393232 IX393232 ST393232 ACP393232 AML393232 AWH393232 BGD393232 BPZ393232 BZV393232 CJR393232 CTN393232 DDJ393232 DNF393232 DXB393232 EGX393232 EQT393232 FAP393232 FKL393232 FUH393232 GED393232 GNZ393232 GXV393232 HHR393232 HRN393232 IBJ393232 ILF393232 IVB393232 JEX393232 JOT393232 JYP393232 KIL393232 KSH393232 LCD393232 LLZ393232 LVV393232 MFR393232 MPN393232 MZJ393232 NJF393232 NTB393232 OCX393232 OMT393232 OWP393232 PGL393232 PQH393232 QAD393232 QJZ393232 QTV393232 RDR393232 RNN393232 RXJ393232 SHF393232 SRB393232 TAX393232 TKT393232 TUP393232 UEL393232 UOH393232 UYD393232 VHZ393232 VRV393232 WBR393232 WLN393232 WVJ393232 B458768 IX458768 ST458768 ACP458768 AML458768 AWH458768 BGD458768 BPZ458768 BZV458768 CJR458768 CTN458768 DDJ458768 DNF458768 DXB458768 EGX458768 EQT458768 FAP458768 FKL458768 FUH458768 GED458768 GNZ458768 GXV458768 HHR458768 HRN458768 IBJ458768 ILF458768 IVB458768 JEX458768 JOT458768 JYP458768 KIL458768 KSH458768 LCD458768 LLZ458768 LVV458768 MFR458768 MPN458768 MZJ458768 NJF458768 NTB458768 OCX458768 OMT458768 OWP458768 PGL458768 PQH458768 QAD458768 QJZ458768 QTV458768 RDR458768 RNN458768 RXJ458768 SHF458768 SRB458768 TAX458768 TKT458768 TUP458768 UEL458768 UOH458768 UYD458768 VHZ458768 VRV458768 WBR458768 WLN458768 WVJ458768 B524304 IX524304 ST524304 ACP524304 AML524304 AWH524304 BGD524304 BPZ524304 BZV524304 CJR524304 CTN524304 DDJ524304 DNF524304 DXB524304 EGX524304 EQT524304 FAP524304 FKL524304 FUH524304 GED524304 GNZ524304 GXV524304 HHR524304 HRN524304 IBJ524304 ILF524304 IVB524304 JEX524304 JOT524304 JYP524304 KIL524304 KSH524304 LCD524304 LLZ524304 LVV524304 MFR524304 MPN524304 MZJ524304 NJF524304 NTB524304 OCX524304 OMT524304 OWP524304 PGL524304 PQH524304 QAD524304 QJZ524304 QTV524304 RDR524304 RNN524304 RXJ524304 SHF524304 SRB524304 TAX524304 TKT524304 TUP524304 UEL524304 UOH524304 UYD524304 VHZ524304 VRV524304 WBR524304 WLN524304 WVJ524304 B589840 IX589840 ST589840 ACP589840 AML589840 AWH589840 BGD589840 BPZ589840 BZV589840 CJR589840 CTN589840 DDJ589840 DNF589840 DXB589840 EGX589840 EQT589840 FAP589840 FKL589840 FUH589840 GED589840 GNZ589840 GXV589840 HHR589840 HRN589840 IBJ589840 ILF589840 IVB589840 JEX589840 JOT589840 JYP589840 KIL589840 KSH589840 LCD589840 LLZ589840 LVV589840 MFR589840 MPN589840 MZJ589840 NJF589840 NTB589840 OCX589840 OMT589840 OWP589840 PGL589840 PQH589840 QAD589840 QJZ589840 QTV589840 RDR589840 RNN589840 RXJ589840 SHF589840 SRB589840 TAX589840 TKT589840 TUP589840 UEL589840 UOH589840 UYD589840 VHZ589840 VRV589840 WBR589840 WLN589840 WVJ589840 B655376 IX655376 ST655376 ACP655376 AML655376 AWH655376 BGD655376 BPZ655376 BZV655376 CJR655376 CTN655376 DDJ655376 DNF655376 DXB655376 EGX655376 EQT655376 FAP655376 FKL655376 FUH655376 GED655376 GNZ655376 GXV655376 HHR655376 HRN655376 IBJ655376 ILF655376 IVB655376 JEX655376 JOT655376 JYP655376 KIL655376 KSH655376 LCD655376 LLZ655376 LVV655376 MFR655376 MPN655376 MZJ655376 NJF655376 NTB655376 OCX655376 OMT655376 OWP655376 PGL655376 PQH655376 QAD655376 QJZ655376 QTV655376 RDR655376 RNN655376 RXJ655376 SHF655376 SRB655376 TAX655376 TKT655376 TUP655376 UEL655376 UOH655376 UYD655376 VHZ655376 VRV655376 WBR655376 WLN655376 WVJ655376 B720912 IX720912 ST720912 ACP720912 AML720912 AWH720912 BGD720912 BPZ720912 BZV720912 CJR720912 CTN720912 DDJ720912 DNF720912 DXB720912 EGX720912 EQT720912 FAP720912 FKL720912 FUH720912 GED720912 GNZ720912 GXV720912 HHR720912 HRN720912 IBJ720912 ILF720912 IVB720912 JEX720912 JOT720912 JYP720912 KIL720912 KSH720912 LCD720912 LLZ720912 LVV720912 MFR720912 MPN720912 MZJ720912 NJF720912 NTB720912 OCX720912 OMT720912 OWP720912 PGL720912 PQH720912 QAD720912 QJZ720912 QTV720912 RDR720912 RNN720912 RXJ720912 SHF720912 SRB720912 TAX720912 TKT720912 TUP720912 UEL720912 UOH720912 UYD720912 VHZ720912 VRV720912 WBR720912 WLN720912 WVJ720912 B786448 IX786448 ST786448 ACP786448 AML786448 AWH786448 BGD786448 BPZ786448 BZV786448 CJR786448 CTN786448 DDJ786448 DNF786448 DXB786448 EGX786448 EQT786448 FAP786448 FKL786448 FUH786448 GED786448 GNZ786448 GXV786448 HHR786448 HRN786448 IBJ786448 ILF786448 IVB786448 JEX786448 JOT786448 JYP786448 KIL786448 KSH786448 LCD786448 LLZ786448 LVV786448 MFR786448 MPN786448 MZJ786448 NJF786448 NTB786448 OCX786448 OMT786448 OWP786448 PGL786448 PQH786448 QAD786448 QJZ786448 QTV786448 RDR786448 RNN786448 RXJ786448 SHF786448 SRB786448 TAX786448 TKT786448 TUP786448 UEL786448 UOH786448 UYD786448 VHZ786448 VRV786448 WBR786448 WLN786448 WVJ786448 B851984 IX851984 ST851984 ACP851984 AML851984 AWH851984 BGD851984 BPZ851984 BZV851984 CJR851984 CTN851984 DDJ851984 DNF851984 DXB851984 EGX851984 EQT851984 FAP851984 FKL851984 FUH851984 GED851984 GNZ851984 GXV851984 HHR851984 HRN851984 IBJ851984 ILF851984 IVB851984 JEX851984 JOT851984 JYP851984 KIL851984 KSH851984 LCD851984 LLZ851984 LVV851984 MFR851984 MPN851984 MZJ851984 NJF851984 NTB851984 OCX851984 OMT851984 OWP851984 PGL851984 PQH851984 QAD851984 QJZ851984 QTV851984 RDR851984 RNN851984 RXJ851984 SHF851984 SRB851984 TAX851984 TKT851984 TUP851984 UEL851984 UOH851984 UYD851984 VHZ851984 VRV851984 WBR851984 WLN851984 WVJ851984 B917520 IX917520 ST917520 ACP917520 AML917520 AWH917520 BGD917520 BPZ917520 BZV917520 CJR917520 CTN917520 DDJ917520 DNF917520 DXB917520 EGX917520 EQT917520 FAP917520 FKL917520 FUH917520 GED917520 GNZ917520 GXV917520 HHR917520 HRN917520 IBJ917520 ILF917520 IVB917520 JEX917520 JOT917520 JYP917520 KIL917520 KSH917520 LCD917520 LLZ917520 LVV917520 MFR917520 MPN917520 MZJ917520 NJF917520 NTB917520 OCX917520 OMT917520 OWP917520 PGL917520 PQH917520 QAD917520 QJZ917520 QTV917520 RDR917520 RNN917520 RXJ917520 SHF917520 SRB917520 TAX917520 TKT917520 TUP917520 UEL917520 UOH917520 UYD917520 VHZ917520 VRV917520 WBR917520 WLN917520 WVJ917520 B983056 IX983056 ST983056 ACP983056 AML983056 AWH983056 BGD983056 BPZ983056 BZV983056 CJR983056 CTN983056 DDJ983056 DNF983056 DXB983056 EGX983056 EQT983056 FAP983056 FKL983056 FUH983056 GED983056 GNZ983056 GXV983056 HHR983056 HRN983056 IBJ983056 ILF983056 IVB983056 JEX983056 JOT983056 JYP983056 KIL983056 KSH983056 LCD983056 LLZ983056 LVV983056 MFR983056 MPN983056 MZJ983056 NJF983056 NTB983056 OCX983056 OMT983056 OWP983056 PGL983056 PQH983056 QAD983056 QJZ983056 QTV983056 RDR983056 RNN983056 RXJ983056 SHF983056 SRB983056 TAX983056 TKT983056 TUP983056 UEL983056 UOH983056 UYD983056 VHZ983056 VRV983056 WBR983056 WLN983056" xr:uid="{00000000-0002-0000-0000-000002000000}">
      <formula1>"特別支援事業,活動別支援事業(公演事業),活動別支援事業(人材養成事業）,活動別支援事業(普及啓発事業)"</formula1>
    </dataValidation>
    <dataValidation type="list" allowBlank="1" showInputMessage="1" showErrorMessage="1" sqref="B18" xr:uid="{00000000-0002-0000-0000-000003000000}">
      <formula1>"※選択してください。,課税事業者,免税事業者及び簡易課税事業者"</formula1>
    </dataValidation>
  </dataValidations>
  <pageMargins left="0.47" right="0.41" top="0.75" bottom="0.75" header="0.3" footer="0.3"/>
  <pageSetup paperSize="9" scale="66"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FF00"/>
    <pageSetUpPr fitToPage="1"/>
  </sheetPr>
  <dimension ref="B1:M60"/>
  <sheetViews>
    <sheetView view="pageBreakPreview" zoomScaleNormal="100" zoomScaleSheetLayoutView="100" workbookViewId="0">
      <selection activeCell="B1" sqref="B1"/>
    </sheetView>
  </sheetViews>
  <sheetFormatPr defaultColWidth="9" defaultRowHeight="13"/>
  <cols>
    <col min="1" max="1" width="1.453125" style="307" customWidth="1"/>
    <col min="2" max="2" width="11.6328125" style="529" customWidth="1"/>
    <col min="3" max="5" width="11.6328125" style="373" customWidth="1"/>
    <col min="6" max="6" width="2.453125" style="373" customWidth="1"/>
    <col min="7" max="7" width="11.90625" style="373" customWidth="1"/>
    <col min="8" max="8" width="14.90625" style="373" customWidth="1"/>
    <col min="9" max="9" width="13.6328125" style="374" customWidth="1"/>
    <col min="10" max="10" width="11.90625" style="374" customWidth="1"/>
    <col min="11" max="11" width="1.36328125" style="307" customWidth="1"/>
    <col min="12" max="16384" width="9" style="307"/>
  </cols>
  <sheetData>
    <row r="1" spans="2:13" customFormat="1" ht="17.25" customHeight="1">
      <c r="B1" s="520" t="s">
        <v>488</v>
      </c>
      <c r="C1" s="521"/>
      <c r="D1" s="521"/>
      <c r="E1" s="521"/>
      <c r="F1" s="521"/>
      <c r="G1" s="4"/>
      <c r="H1" s="4"/>
      <c r="I1" s="4"/>
      <c r="J1" s="4"/>
    </row>
    <row r="2" spans="2:13" customFormat="1" ht="9" customHeight="1">
      <c r="B2" s="520"/>
      <c r="C2" s="521"/>
      <c r="D2" s="521"/>
      <c r="E2" s="521"/>
      <c r="F2" s="521"/>
      <c r="G2" s="4"/>
      <c r="H2" s="4"/>
      <c r="I2" s="4"/>
      <c r="J2" s="4"/>
    </row>
    <row r="3" spans="2:13" s="503" customFormat="1" ht="18.75" customHeight="1">
      <c r="B3" s="372" t="s">
        <v>351</v>
      </c>
      <c r="C3" s="373"/>
      <c r="D3" s="373"/>
      <c r="E3" s="373"/>
      <c r="F3" s="373"/>
      <c r="G3" s="373"/>
      <c r="H3" s="373"/>
      <c r="I3" s="374"/>
      <c r="J3" s="374"/>
    </row>
    <row r="4" spans="2:13" s="508" customFormat="1" ht="17.25" customHeight="1">
      <c r="B4" s="375" t="s">
        <v>352</v>
      </c>
      <c r="C4" s="375"/>
      <c r="D4" s="375"/>
      <c r="E4" s="375"/>
      <c r="F4" s="375"/>
      <c r="G4" s="375"/>
      <c r="H4" s="375"/>
      <c r="J4" s="376" t="s">
        <v>229</v>
      </c>
    </row>
    <row r="5" spans="2:13" s="523" customFormat="1" ht="15.75" customHeight="1">
      <c r="B5" s="943" t="s">
        <v>353</v>
      </c>
      <c r="C5" s="944"/>
      <c r="D5" s="944"/>
      <c r="E5" s="944"/>
      <c r="F5" s="944"/>
      <c r="G5" s="944"/>
      <c r="H5" s="965"/>
      <c r="I5" s="694" t="s">
        <v>354</v>
      </c>
      <c r="J5" s="522" t="s">
        <v>84</v>
      </c>
    </row>
    <row r="6" spans="2:13" s="503" customFormat="1" ht="12.75" customHeight="1">
      <c r="B6" s="1044" t="s">
        <v>355</v>
      </c>
      <c r="C6" s="1045"/>
      <c r="D6" s="1045"/>
      <c r="E6" s="1045"/>
      <c r="F6" s="1045"/>
      <c r="G6" s="1045"/>
      <c r="H6" s="1046"/>
      <c r="I6" s="377"/>
      <c r="J6" s="378"/>
      <c r="M6" s="524"/>
    </row>
    <row r="7" spans="2:13" s="503" customFormat="1" ht="12.75" customHeight="1">
      <c r="B7" s="379"/>
      <c r="C7" s="380"/>
      <c r="D7" s="380"/>
      <c r="E7" s="380"/>
      <c r="F7" s="380"/>
      <c r="G7" s="380"/>
      <c r="H7" s="381"/>
      <c r="I7" s="382"/>
      <c r="J7" s="383"/>
      <c r="M7" s="524"/>
    </row>
    <row r="8" spans="2:13" s="503" customFormat="1" ht="12.75" customHeight="1">
      <c r="B8" s="384"/>
      <c r="C8" s="385"/>
      <c r="D8" s="385"/>
      <c r="E8" s="385"/>
      <c r="F8" s="385"/>
      <c r="G8" s="385"/>
      <c r="H8" s="386"/>
      <c r="I8" s="387"/>
      <c r="J8" s="388">
        <f>ROUNDDOWN(SUM(I7:I11)/1000,0)</f>
        <v>0</v>
      </c>
      <c r="M8" s="524"/>
    </row>
    <row r="9" spans="2:13" s="503" customFormat="1" ht="12.75" customHeight="1">
      <c r="B9" s="384"/>
      <c r="C9" s="385"/>
      <c r="D9" s="385"/>
      <c r="E9" s="385"/>
      <c r="F9" s="385"/>
      <c r="G9" s="385"/>
      <c r="H9" s="386"/>
      <c r="I9" s="387"/>
      <c r="J9" s="389"/>
      <c r="M9" s="524"/>
    </row>
    <row r="10" spans="2:13" s="503" customFormat="1" ht="12.75" customHeight="1">
      <c r="B10" s="384"/>
      <c r="C10" s="385"/>
      <c r="D10" s="385"/>
      <c r="E10" s="385"/>
      <c r="F10" s="385"/>
      <c r="G10" s="385"/>
      <c r="H10" s="386"/>
      <c r="I10" s="387"/>
      <c r="J10" s="389"/>
      <c r="M10" s="524"/>
    </row>
    <row r="11" spans="2:13" s="503" customFormat="1" ht="12.75" customHeight="1">
      <c r="B11" s="384"/>
      <c r="C11" s="385"/>
      <c r="D11" s="385"/>
      <c r="E11" s="385"/>
      <c r="F11" s="385"/>
      <c r="G11" s="385"/>
      <c r="H11" s="386"/>
      <c r="I11" s="390"/>
      <c r="J11" s="389"/>
      <c r="M11" s="524"/>
    </row>
    <row r="12" spans="2:13" s="503" customFormat="1" ht="12.75" customHeight="1">
      <c r="B12" s="1044" t="s">
        <v>356</v>
      </c>
      <c r="C12" s="1045"/>
      <c r="D12" s="1045"/>
      <c r="E12" s="1045"/>
      <c r="F12" s="1045"/>
      <c r="G12" s="1045"/>
      <c r="H12" s="1046"/>
      <c r="I12" s="377"/>
      <c r="J12" s="391"/>
      <c r="M12" s="524"/>
    </row>
    <row r="13" spans="2:13" s="503" customFormat="1" ht="12.75" customHeight="1">
      <c r="B13" s="379"/>
      <c r="C13" s="380"/>
      <c r="D13" s="380"/>
      <c r="E13" s="380"/>
      <c r="F13" s="380"/>
      <c r="G13" s="380"/>
      <c r="H13" s="392"/>
      <c r="I13" s="382"/>
      <c r="J13" s="393"/>
      <c r="M13" s="524"/>
    </row>
    <row r="14" spans="2:13" s="503" customFormat="1" ht="12.75" customHeight="1">
      <c r="B14" s="394"/>
      <c r="C14" s="395"/>
      <c r="D14" s="395"/>
      <c r="E14" s="395"/>
      <c r="F14" s="395"/>
      <c r="G14" s="395"/>
      <c r="H14" s="396"/>
      <c r="I14" s="397"/>
      <c r="J14" s="388">
        <f>ROUNDDOWN(SUM(I13:I16)/1000,0)</f>
        <v>0</v>
      </c>
      <c r="M14" s="524"/>
    </row>
    <row r="15" spans="2:13" s="503" customFormat="1" ht="12.75" customHeight="1">
      <c r="B15" s="384"/>
      <c r="C15" s="385"/>
      <c r="D15" s="385"/>
      <c r="E15" s="385"/>
      <c r="F15" s="385"/>
      <c r="G15" s="385"/>
      <c r="H15" s="398"/>
      <c r="I15" s="387"/>
      <c r="J15" s="393"/>
      <c r="M15" s="524"/>
    </row>
    <row r="16" spans="2:13" s="503" customFormat="1" ht="12.75" customHeight="1">
      <c r="B16" s="384"/>
      <c r="C16" s="385"/>
      <c r="D16" s="385"/>
      <c r="E16" s="385"/>
      <c r="F16" s="385"/>
      <c r="G16" s="385"/>
      <c r="H16" s="386"/>
      <c r="I16" s="390"/>
      <c r="J16" s="388"/>
      <c r="M16" s="524"/>
    </row>
    <row r="17" spans="2:13" s="503" customFormat="1" ht="12.75" customHeight="1">
      <c r="B17" s="1044" t="s">
        <v>357</v>
      </c>
      <c r="C17" s="1045"/>
      <c r="D17" s="1045"/>
      <c r="E17" s="1045"/>
      <c r="F17" s="1045"/>
      <c r="G17" s="1045"/>
      <c r="H17" s="1045"/>
      <c r="I17" s="377"/>
      <c r="J17" s="391"/>
      <c r="M17" s="524"/>
    </row>
    <row r="18" spans="2:13" s="503" customFormat="1" ht="12.75" customHeight="1">
      <c r="B18" s="379"/>
      <c r="C18" s="380"/>
      <c r="D18" s="380"/>
      <c r="E18" s="380"/>
      <c r="F18" s="380"/>
      <c r="G18" s="380"/>
      <c r="H18" s="392"/>
      <c r="I18" s="382"/>
      <c r="J18" s="393"/>
      <c r="M18" s="524"/>
    </row>
    <row r="19" spans="2:13" s="503" customFormat="1" ht="12.75" customHeight="1">
      <c r="B19" s="384"/>
      <c r="C19" s="385"/>
      <c r="D19" s="385"/>
      <c r="E19" s="385"/>
      <c r="F19" s="385"/>
      <c r="G19" s="385"/>
      <c r="H19" s="386"/>
      <c r="I19" s="387"/>
      <c r="J19" s="388">
        <f>ROUNDDOWN(SUM(I18:I21)/1000,0)</f>
        <v>0</v>
      </c>
      <c r="M19" s="524"/>
    </row>
    <row r="20" spans="2:13" s="503" customFormat="1" ht="12.75" customHeight="1">
      <c r="B20" s="384"/>
      <c r="C20" s="385"/>
      <c r="D20" s="385"/>
      <c r="E20" s="385"/>
      <c r="F20" s="385"/>
      <c r="G20" s="385"/>
      <c r="H20" s="386"/>
      <c r="I20" s="387"/>
      <c r="J20" s="399"/>
      <c r="M20" s="525"/>
    </row>
    <row r="21" spans="2:13" s="503" customFormat="1" ht="12.75" customHeight="1" thickBot="1">
      <c r="B21" s="384"/>
      <c r="C21" s="385"/>
      <c r="D21" s="385"/>
      <c r="E21" s="385"/>
      <c r="F21" s="385"/>
      <c r="G21" s="385"/>
      <c r="H21" s="386"/>
      <c r="I21" s="390"/>
      <c r="J21" s="399"/>
      <c r="M21" s="525"/>
    </row>
    <row r="22" spans="2:13" s="503" customFormat="1" ht="21.75" customHeight="1" thickTop="1">
      <c r="B22" s="1041" t="s">
        <v>473</v>
      </c>
      <c r="C22" s="1042"/>
      <c r="D22" s="1042"/>
      <c r="E22" s="1042"/>
      <c r="F22" s="1042"/>
      <c r="G22" s="1042"/>
      <c r="H22" s="1042"/>
      <c r="I22" s="1043"/>
      <c r="J22" s="400">
        <f>SUM(J8,J14,J19)</f>
        <v>0</v>
      </c>
    </row>
    <row r="23" spans="2:13" s="503" customFormat="1" ht="12.75" customHeight="1">
      <c r="B23" s="373"/>
      <c r="C23" s="373"/>
      <c r="D23" s="373"/>
      <c r="E23" s="373"/>
      <c r="F23" s="373"/>
      <c r="G23" s="373"/>
      <c r="H23" s="373"/>
      <c r="I23" s="374"/>
      <c r="J23" s="374"/>
    </row>
    <row r="24" spans="2:13" s="503" customFormat="1" ht="18.75" customHeight="1">
      <c r="B24" s="372" t="s">
        <v>358</v>
      </c>
      <c r="C24" s="373"/>
      <c r="D24" s="373"/>
      <c r="E24" s="373"/>
      <c r="F24" s="373"/>
      <c r="G24" s="373"/>
      <c r="H24" s="373"/>
      <c r="I24" s="374"/>
      <c r="J24" s="374"/>
    </row>
    <row r="25" spans="2:13" s="503" customFormat="1" ht="16.5" customHeight="1">
      <c r="B25" s="375" t="s">
        <v>352</v>
      </c>
      <c r="C25" s="375"/>
      <c r="D25" s="375"/>
      <c r="E25" s="375"/>
      <c r="F25" s="375"/>
      <c r="G25" s="375"/>
      <c r="H25" s="375"/>
      <c r="I25" s="508"/>
      <c r="J25" s="376" t="s">
        <v>229</v>
      </c>
      <c r="K25" s="307"/>
      <c r="L25" s="307"/>
      <c r="M25" s="307"/>
    </row>
    <row r="26" spans="2:13" ht="15.75" customHeight="1">
      <c r="B26" s="943" t="s">
        <v>353</v>
      </c>
      <c r="C26" s="944"/>
      <c r="D26" s="944"/>
      <c r="E26" s="944"/>
      <c r="F26" s="944"/>
      <c r="G26" s="944"/>
      <c r="H26" s="965"/>
      <c r="I26" s="694" t="s">
        <v>354</v>
      </c>
      <c r="J26" s="522" t="s">
        <v>84</v>
      </c>
      <c r="L26" s="503"/>
    </row>
    <row r="27" spans="2:13" ht="12.75" customHeight="1">
      <c r="B27" s="1038" t="s">
        <v>359</v>
      </c>
      <c r="C27" s="1039"/>
      <c r="D27" s="1039"/>
      <c r="E27" s="1039"/>
      <c r="F27" s="1039"/>
      <c r="G27" s="1039"/>
      <c r="H27" s="1040"/>
      <c r="I27" s="401"/>
      <c r="J27" s="526"/>
      <c r="L27" s="503"/>
    </row>
    <row r="28" spans="2:13" ht="12.75" customHeight="1">
      <c r="B28" s="379"/>
      <c r="C28" s="380"/>
      <c r="D28" s="380"/>
      <c r="E28" s="380"/>
      <c r="F28" s="380"/>
      <c r="G28" s="380"/>
      <c r="H28" s="392"/>
      <c r="I28" s="382"/>
      <c r="J28" s="402"/>
      <c r="L28" s="503"/>
    </row>
    <row r="29" spans="2:13" ht="12.75" customHeight="1">
      <c r="B29" s="384"/>
      <c r="C29" s="385"/>
      <c r="D29" s="385"/>
      <c r="E29" s="385"/>
      <c r="F29" s="385"/>
      <c r="G29" s="385"/>
      <c r="H29" s="398"/>
      <c r="I29" s="387"/>
      <c r="J29" s="403">
        <f>ROUNDDOWN(SUM(I28:I32)/1000,0)</f>
        <v>0</v>
      </c>
      <c r="L29" s="503"/>
    </row>
    <row r="30" spans="2:13" ht="12.75" customHeight="1">
      <c r="B30" s="384"/>
      <c r="C30" s="385"/>
      <c r="D30" s="385"/>
      <c r="E30" s="385"/>
      <c r="F30" s="385"/>
      <c r="G30" s="385"/>
      <c r="H30" s="398"/>
      <c r="I30" s="387"/>
      <c r="J30" s="402"/>
      <c r="L30" s="503"/>
    </row>
    <row r="31" spans="2:13" ht="12.75" customHeight="1">
      <c r="B31" s="384"/>
      <c r="C31" s="385"/>
      <c r="D31" s="385"/>
      <c r="E31" s="385"/>
      <c r="F31" s="385"/>
      <c r="G31" s="385"/>
      <c r="H31" s="398"/>
      <c r="I31" s="387"/>
      <c r="J31" s="403"/>
      <c r="L31" s="503"/>
    </row>
    <row r="32" spans="2:13" ht="12.75" customHeight="1">
      <c r="B32" s="384"/>
      <c r="C32" s="385"/>
      <c r="D32" s="385"/>
      <c r="E32" s="385"/>
      <c r="F32" s="385"/>
      <c r="G32" s="385"/>
      <c r="H32" s="386"/>
      <c r="I32" s="390"/>
      <c r="J32" s="404"/>
      <c r="L32" s="503"/>
    </row>
    <row r="33" spans="2:13" ht="12.75" customHeight="1">
      <c r="B33" s="1038" t="s">
        <v>355</v>
      </c>
      <c r="C33" s="1039"/>
      <c r="D33" s="1039"/>
      <c r="E33" s="1039"/>
      <c r="F33" s="1039"/>
      <c r="G33" s="1039"/>
      <c r="H33" s="1040"/>
      <c r="I33" s="401"/>
      <c r="J33" s="405"/>
    </row>
    <row r="34" spans="2:13" ht="12.75" customHeight="1">
      <c r="B34" s="379"/>
      <c r="C34" s="380"/>
      <c r="D34" s="380"/>
      <c r="E34" s="380"/>
      <c r="F34" s="380"/>
      <c r="G34" s="380"/>
      <c r="H34" s="392"/>
      <c r="I34" s="382"/>
      <c r="J34" s="404"/>
    </row>
    <row r="35" spans="2:13" s="503" customFormat="1" ht="12.75" customHeight="1">
      <c r="B35" s="384"/>
      <c r="C35" s="385"/>
      <c r="D35" s="385"/>
      <c r="E35" s="385"/>
      <c r="F35" s="385"/>
      <c r="G35" s="385"/>
      <c r="H35" s="398"/>
      <c r="I35" s="739"/>
      <c r="J35" s="406">
        <f>ROUNDDOWN(SUM(I34:I37)/1000,0)</f>
        <v>0</v>
      </c>
      <c r="M35" s="524"/>
    </row>
    <row r="36" spans="2:13" s="503" customFormat="1" ht="12.75" customHeight="1">
      <c r="B36" s="384"/>
      <c r="C36" s="385"/>
      <c r="D36" s="385"/>
      <c r="E36" s="385"/>
      <c r="F36" s="385"/>
      <c r="G36" s="385"/>
      <c r="H36" s="398"/>
      <c r="I36" s="739"/>
      <c r="J36" s="404"/>
      <c r="M36" s="524"/>
    </row>
    <row r="37" spans="2:13" s="503" customFormat="1" ht="12.75" customHeight="1">
      <c r="B37" s="384"/>
      <c r="C37" s="385"/>
      <c r="D37" s="385"/>
      <c r="E37" s="385"/>
      <c r="F37" s="385"/>
      <c r="G37" s="385"/>
      <c r="H37" s="386"/>
      <c r="I37" s="390"/>
      <c r="J37" s="403"/>
      <c r="M37" s="524"/>
    </row>
    <row r="38" spans="2:13" s="503" customFormat="1" ht="12.75" customHeight="1">
      <c r="B38" s="1038" t="s">
        <v>356</v>
      </c>
      <c r="C38" s="1039"/>
      <c r="D38" s="1039"/>
      <c r="E38" s="1039"/>
      <c r="F38" s="1039"/>
      <c r="G38" s="1039"/>
      <c r="H38" s="1040"/>
      <c r="I38" s="407"/>
      <c r="J38" s="405"/>
      <c r="M38" s="524"/>
    </row>
    <row r="39" spans="2:13" s="503" customFormat="1" ht="12.75" customHeight="1">
      <c r="B39" s="379"/>
      <c r="C39" s="380"/>
      <c r="D39" s="380"/>
      <c r="E39" s="380"/>
      <c r="F39" s="380"/>
      <c r="G39" s="380"/>
      <c r="H39" s="392"/>
      <c r="I39" s="382"/>
      <c r="J39" s="404"/>
      <c r="M39" s="524"/>
    </row>
    <row r="40" spans="2:13" s="503" customFormat="1" ht="12.75" customHeight="1">
      <c r="B40" s="384"/>
      <c r="C40" s="385"/>
      <c r="D40" s="385"/>
      <c r="E40" s="385"/>
      <c r="F40" s="385"/>
      <c r="G40" s="385"/>
      <c r="H40" s="398"/>
      <c r="I40" s="387"/>
      <c r="J40" s="403">
        <f>ROUNDDOWN(SUM(I39:I42)/1000,0)</f>
        <v>0</v>
      </c>
      <c r="M40" s="524"/>
    </row>
    <row r="41" spans="2:13" s="503" customFormat="1" ht="12.75" customHeight="1">
      <c r="B41" s="384"/>
      <c r="C41" s="385"/>
      <c r="D41" s="385"/>
      <c r="E41" s="385"/>
      <c r="F41" s="385"/>
      <c r="G41" s="385"/>
      <c r="H41" s="398"/>
      <c r="I41" s="397"/>
      <c r="J41" s="404"/>
      <c r="M41" s="524"/>
    </row>
    <row r="42" spans="2:13" s="503" customFormat="1" ht="12.75" customHeight="1">
      <c r="B42" s="384"/>
      <c r="C42" s="385"/>
      <c r="D42" s="385"/>
      <c r="E42" s="385"/>
      <c r="F42" s="385"/>
      <c r="G42" s="385"/>
      <c r="H42" s="386"/>
      <c r="I42" s="390"/>
      <c r="J42" s="403"/>
      <c r="M42" s="524"/>
    </row>
    <row r="43" spans="2:13" s="503" customFormat="1" ht="12.75" customHeight="1">
      <c r="B43" s="1038" t="s">
        <v>357</v>
      </c>
      <c r="C43" s="1039"/>
      <c r="D43" s="1039"/>
      <c r="E43" s="1039"/>
      <c r="F43" s="1039"/>
      <c r="G43" s="1039"/>
      <c r="H43" s="1040"/>
      <c r="I43" s="401"/>
      <c r="J43" s="405"/>
      <c r="M43" s="524"/>
    </row>
    <row r="44" spans="2:13" s="503" customFormat="1" ht="12.75" customHeight="1">
      <c r="B44" s="379"/>
      <c r="C44" s="380"/>
      <c r="D44" s="380"/>
      <c r="E44" s="380"/>
      <c r="F44" s="380"/>
      <c r="G44" s="380"/>
      <c r="H44" s="392"/>
      <c r="I44" s="382"/>
      <c r="J44" s="404"/>
      <c r="M44" s="524"/>
    </row>
    <row r="45" spans="2:13" s="503" customFormat="1" ht="12.75" customHeight="1">
      <c r="B45" s="384"/>
      <c r="C45" s="385"/>
      <c r="D45" s="385"/>
      <c r="E45" s="385"/>
      <c r="F45" s="385"/>
      <c r="G45" s="385"/>
      <c r="H45" s="398"/>
      <c r="I45" s="387"/>
      <c r="J45" s="403">
        <f>ROUNDDOWN(SUM(I44:I50)/1000,0)</f>
        <v>0</v>
      </c>
      <c r="M45" s="524"/>
    </row>
    <row r="46" spans="2:13" s="503" customFormat="1" ht="12.75" customHeight="1">
      <c r="B46" s="384"/>
      <c r="C46" s="385"/>
      <c r="D46" s="385"/>
      <c r="E46" s="385"/>
      <c r="F46" s="385"/>
      <c r="G46" s="385"/>
      <c r="H46" s="398"/>
      <c r="I46" s="387"/>
      <c r="J46" s="408"/>
      <c r="M46" s="524"/>
    </row>
    <row r="47" spans="2:13" s="503" customFormat="1" ht="12.75" customHeight="1">
      <c r="B47" s="384"/>
      <c r="C47" s="385"/>
      <c r="D47" s="385"/>
      <c r="E47" s="385"/>
      <c r="F47" s="385"/>
      <c r="G47" s="385"/>
      <c r="H47" s="398"/>
      <c r="I47" s="387"/>
      <c r="J47" s="408"/>
      <c r="M47" s="524"/>
    </row>
    <row r="48" spans="2:13" s="503" customFormat="1" ht="12.75" customHeight="1">
      <c r="B48" s="384"/>
      <c r="C48" s="385"/>
      <c r="D48" s="385"/>
      <c r="E48" s="385"/>
      <c r="F48" s="385"/>
      <c r="G48" s="385"/>
      <c r="H48" s="398"/>
      <c r="I48" s="387"/>
      <c r="J48" s="404"/>
      <c r="M48" s="524"/>
    </row>
    <row r="49" spans="2:13" s="503" customFormat="1" ht="12.75" customHeight="1">
      <c r="B49" s="384"/>
      <c r="C49" s="385"/>
      <c r="D49" s="385"/>
      <c r="E49" s="385"/>
      <c r="F49" s="385"/>
      <c r="G49" s="385"/>
      <c r="H49" s="398"/>
      <c r="I49" s="387"/>
      <c r="J49" s="408"/>
      <c r="M49" s="525"/>
    </row>
    <row r="50" spans="2:13" s="503" customFormat="1" ht="12.75" customHeight="1" thickBot="1">
      <c r="B50" s="740"/>
      <c r="C50" s="409"/>
      <c r="D50" s="409"/>
      <c r="E50" s="409"/>
      <c r="F50" s="409"/>
      <c r="G50" s="409"/>
      <c r="H50" s="741"/>
      <c r="I50" s="387"/>
      <c r="J50" s="410"/>
      <c r="M50" s="525"/>
    </row>
    <row r="51" spans="2:13" ht="21.75" customHeight="1" thickTop="1">
      <c r="B51" s="1041" t="s">
        <v>481</v>
      </c>
      <c r="C51" s="1042"/>
      <c r="D51" s="1042"/>
      <c r="E51" s="1042"/>
      <c r="F51" s="1042"/>
      <c r="G51" s="1042"/>
      <c r="H51" s="1042"/>
      <c r="I51" s="1043"/>
      <c r="J51" s="411">
        <f>SUM(J29,J35,J40,J45)</f>
        <v>0</v>
      </c>
    </row>
    <row r="52" spans="2:13" ht="19.5" customHeight="1" thickBot="1">
      <c r="B52" s="412" t="s">
        <v>245</v>
      </c>
      <c r="C52" s="38"/>
      <c r="D52" s="38"/>
      <c r="E52" s="38"/>
      <c r="F52" s="38"/>
      <c r="G52" s="38"/>
      <c r="H52" s="38"/>
      <c r="I52" s="38"/>
      <c r="J52" s="38"/>
    </row>
    <row r="53" spans="2:13" ht="15" customHeight="1">
      <c r="B53" s="527" t="s">
        <v>246</v>
      </c>
      <c r="C53" s="38"/>
      <c r="D53" s="38"/>
      <c r="E53" s="413" t="s">
        <v>247</v>
      </c>
      <c r="F53" s="38"/>
      <c r="G53" s="1033" t="s">
        <v>360</v>
      </c>
      <c r="H53" s="1034"/>
      <c r="I53" s="1035"/>
      <c r="J53" s="1025">
        <f>SUM(J22,J51)</f>
        <v>0</v>
      </c>
    </row>
    <row r="54" spans="2:13" ht="24.75" customHeight="1">
      <c r="B54" s="943" t="s">
        <v>2</v>
      </c>
      <c r="C54" s="944"/>
      <c r="D54" s="945"/>
      <c r="E54" s="232" t="s">
        <v>85</v>
      </c>
      <c r="G54" s="1036"/>
      <c r="H54" s="1037"/>
      <c r="I54" s="985"/>
      <c r="J54" s="1026"/>
    </row>
    <row r="55" spans="2:13" ht="34.5" customHeight="1">
      <c r="B55" s="943" t="s">
        <v>361</v>
      </c>
      <c r="C55" s="944"/>
      <c r="D55" s="945"/>
      <c r="E55" s="414"/>
      <c r="F55" s="38"/>
      <c r="G55" s="1027" t="s">
        <v>362</v>
      </c>
      <c r="H55" s="1028"/>
      <c r="I55" s="1029"/>
      <c r="J55" s="415">
        <f>IF(共通入力シート!$B$18="課税事業者",ROUNDDOWN((J53-E59)*10/110,0),0)</f>
        <v>0</v>
      </c>
    </row>
    <row r="56" spans="2:13" ht="27.75" customHeight="1" thickBot="1">
      <c r="B56" s="943" t="s">
        <v>363</v>
      </c>
      <c r="C56" s="944"/>
      <c r="D56" s="945"/>
      <c r="E56" s="414"/>
      <c r="F56" s="38"/>
      <c r="G56" s="1030" t="s">
        <v>364</v>
      </c>
      <c r="H56" s="1031"/>
      <c r="I56" s="1032"/>
      <c r="J56" s="416">
        <f>J53-J55</f>
        <v>0</v>
      </c>
    </row>
    <row r="57" spans="2:13" ht="27.75" customHeight="1" thickBot="1">
      <c r="B57" s="943" t="s">
        <v>173</v>
      </c>
      <c r="C57" s="944"/>
      <c r="D57" s="945"/>
      <c r="E57" s="414"/>
      <c r="F57" s="38"/>
      <c r="G57" s="518" t="str">
        <f>IF(共通入力シート!$B$18="※選択してください。","★「共通入力シート」の消費税等仕入控除税額の取扱を選択してください。","")</f>
        <v>★「共通入力シート」の消費税等仕入控除税額の取扱を選択してください。</v>
      </c>
      <c r="H57" s="307"/>
      <c r="I57" s="307"/>
      <c r="J57" s="307"/>
    </row>
    <row r="58" spans="2:13" ht="27.75" customHeight="1" thickBot="1">
      <c r="B58" s="949" t="s">
        <v>365</v>
      </c>
      <c r="C58" s="950"/>
      <c r="D58" s="951"/>
      <c r="E58" s="414"/>
      <c r="F58" s="38"/>
      <c r="G58" s="764" t="s">
        <v>508</v>
      </c>
      <c r="H58" s="1022" t="str">
        <f>IF(共通入力シート!$B$2="","",共通入力シート!$B$2)</f>
        <v/>
      </c>
      <c r="I58" s="1022"/>
      <c r="J58" s="1023"/>
    </row>
    <row r="59" spans="2:13" ht="27.75" customHeight="1" thickTop="1" thickBot="1">
      <c r="B59" s="952" t="s">
        <v>90</v>
      </c>
      <c r="C59" s="953"/>
      <c r="D59" s="954"/>
      <c r="E59" s="417">
        <f>SUM(E55:E58)</f>
        <v>0</v>
      </c>
      <c r="F59" s="38"/>
      <c r="G59" s="418" t="s">
        <v>75</v>
      </c>
      <c r="H59" s="1024">
        <f>J56</f>
        <v>0</v>
      </c>
      <c r="I59" s="1024"/>
      <c r="J59" s="419" t="s">
        <v>366</v>
      </c>
    </row>
    <row r="60" spans="2:13">
      <c r="B60" s="528" t="s">
        <v>367</v>
      </c>
    </row>
  </sheetData>
  <sheetProtection algorithmName="SHA-512" hashValue="pl9yNpivVYuEQo447A9x9sRpAZO0Pvb5LcexV/SrYRaU9vWBc5XFanv/kuUlvzKW20ae6cXAxxV215CHiK+CwA==" saltValue="6V3mHIyKSqjGDDteLqONEg==" spinCount="100000" sheet="1" formatCells="0" formatColumns="0" formatRows="0" insertRows="0"/>
  <mergeCells count="23">
    <mergeCell ref="B26:H26"/>
    <mergeCell ref="B5:H5"/>
    <mergeCell ref="B6:H6"/>
    <mergeCell ref="B12:H12"/>
    <mergeCell ref="B17:H17"/>
    <mergeCell ref="B22:I22"/>
    <mergeCell ref="B27:H27"/>
    <mergeCell ref="B33:H33"/>
    <mergeCell ref="B38:H38"/>
    <mergeCell ref="B43:H43"/>
    <mergeCell ref="B51:I51"/>
    <mergeCell ref="J53:J54"/>
    <mergeCell ref="B54:D54"/>
    <mergeCell ref="B55:D55"/>
    <mergeCell ref="G55:I55"/>
    <mergeCell ref="B56:D56"/>
    <mergeCell ref="G56:I56"/>
    <mergeCell ref="G53:I54"/>
    <mergeCell ref="B57:D57"/>
    <mergeCell ref="B58:D58"/>
    <mergeCell ref="H58:J58"/>
    <mergeCell ref="B59:D59"/>
    <mergeCell ref="H59:I59"/>
  </mergeCells>
  <phoneticPr fontId="5"/>
  <printOptions horizontalCentered="1" verticalCentered="1"/>
  <pageMargins left="0.39370078740157483" right="0.39370078740157483" top="0.6692913385826772" bottom="0.6692913385826772" header="0.39370078740157483" footer="0.19685039370078741"/>
  <pageSetup paperSize="9" scale="86" orientation="portrait" cellComments="asDisplayed" r:id="rId1"/>
  <headerFooter alignWithMargins="0">
    <oddHeader>&amp;R（様式１－４－②）</oddHead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FFFF00"/>
  </sheetPr>
  <dimension ref="A1:V253"/>
  <sheetViews>
    <sheetView view="pageBreakPreview" zoomScaleNormal="100" zoomScaleSheetLayoutView="100" workbookViewId="0">
      <selection activeCell="B2" sqref="B2"/>
    </sheetView>
  </sheetViews>
  <sheetFormatPr defaultColWidth="9" defaultRowHeight="13"/>
  <cols>
    <col min="1" max="1" width="1" customWidth="1"/>
    <col min="2" max="2" width="3.36328125" style="15" customWidth="1"/>
    <col min="3" max="5" width="7" style="15" customWidth="1"/>
    <col min="6" max="6" width="7.08984375" style="15" customWidth="1"/>
    <col min="7" max="16" width="7.08984375" style="43" customWidth="1"/>
    <col min="17" max="17" width="0.90625" style="15" customWidth="1"/>
    <col min="18" max="18" width="4.90625" customWidth="1"/>
    <col min="19" max="20" width="9" style="5"/>
    <col min="21" max="21" width="16.90625" style="5" customWidth="1"/>
    <col min="22" max="22" width="9" style="5"/>
  </cols>
  <sheetData>
    <row r="1" spans="1:22">
      <c r="L1" s="1315" t="s">
        <v>412</v>
      </c>
      <c r="M1" s="1315"/>
      <c r="N1" s="1315"/>
      <c r="O1" s="1315"/>
      <c r="P1" s="1315"/>
    </row>
    <row r="2" spans="1:22" s="1" customFormat="1" ht="17.149999999999999" customHeight="1">
      <c r="B2" s="59" t="s">
        <v>287</v>
      </c>
      <c r="C2" s="59"/>
      <c r="D2" s="59"/>
      <c r="E2" s="59"/>
      <c r="F2" s="59"/>
      <c r="G2" s="60"/>
      <c r="H2" s="60"/>
      <c r="I2" s="60"/>
      <c r="J2" s="60"/>
      <c r="K2" s="60"/>
      <c r="L2" s="60"/>
      <c r="M2" s="60"/>
      <c r="N2" s="60"/>
      <c r="O2" s="60"/>
      <c r="P2" s="757" t="s">
        <v>438</v>
      </c>
      <c r="Q2" s="21"/>
      <c r="S2" s="6"/>
    </row>
    <row r="3" spans="1:22" ht="8.75" customHeight="1">
      <c r="B3" s="530"/>
      <c r="M3" s="1315"/>
      <c r="N3" s="1315"/>
      <c r="O3" s="1315"/>
      <c r="P3" s="1315"/>
      <c r="Q3" s="1315"/>
      <c r="R3" s="1"/>
      <c r="T3"/>
      <c r="U3"/>
      <c r="V3"/>
    </row>
    <row r="4" spans="1:22" ht="24" customHeight="1">
      <c r="B4" s="1308" t="s">
        <v>135</v>
      </c>
      <c r="C4" s="1309"/>
      <c r="D4" s="1369" t="s">
        <v>136</v>
      </c>
      <c r="E4" s="1348"/>
      <c r="F4" s="1348" t="str">
        <f>IF(共通入力シート!C2=0,"",共通入力シート!C2)</f>
        <v/>
      </c>
      <c r="G4" s="1348"/>
      <c r="H4" s="1348"/>
      <c r="I4" s="1348"/>
      <c r="J4" s="1348"/>
      <c r="K4" s="1348"/>
      <c r="L4" s="1348"/>
      <c r="M4" s="1324" t="s">
        <v>137</v>
      </c>
      <c r="N4" s="1324"/>
      <c r="O4" s="1328" t="str">
        <f>IF(共通入力シート!B6=0,"",共通入力シート!B6)</f>
        <v/>
      </c>
      <c r="P4" s="1329"/>
      <c r="T4"/>
      <c r="U4"/>
      <c r="V4"/>
    </row>
    <row r="5" spans="1:22" ht="24.75" customHeight="1">
      <c r="B5" s="1310"/>
      <c r="C5" s="1311"/>
      <c r="D5" s="1325" t="str">
        <f>IF(共通入力シート!B2=0,"",共通入力シート!B2)</f>
        <v/>
      </c>
      <c r="E5" s="1326"/>
      <c r="F5" s="1326"/>
      <c r="G5" s="1326"/>
      <c r="H5" s="1326"/>
      <c r="I5" s="1326"/>
      <c r="J5" s="1326"/>
      <c r="K5" s="1326"/>
      <c r="L5" s="1326"/>
      <c r="M5" s="1349" t="s">
        <v>138</v>
      </c>
      <c r="N5" s="1349"/>
      <c r="O5" s="1330" t="s">
        <v>149</v>
      </c>
      <c r="P5" s="1331"/>
      <c r="T5"/>
      <c r="U5"/>
      <c r="V5"/>
    </row>
    <row r="6" spans="1:22" ht="32.25" customHeight="1">
      <c r="B6" s="1312" t="s">
        <v>509</v>
      </c>
      <c r="C6" s="1313"/>
      <c r="D6" s="1314"/>
      <c r="E6" s="1138"/>
      <c r="F6" s="1138"/>
      <c r="G6" s="1138"/>
      <c r="H6" s="1138"/>
      <c r="I6" s="1138"/>
      <c r="J6" s="1138"/>
      <c r="K6" s="1138"/>
      <c r="L6" s="1138"/>
      <c r="M6" s="1138"/>
      <c r="N6" s="1138"/>
      <c r="O6" s="1138"/>
      <c r="P6" s="1139"/>
      <c r="T6"/>
      <c r="U6"/>
      <c r="V6"/>
    </row>
    <row r="7" spans="1:22" s="2" customFormat="1" ht="28.5" customHeight="1">
      <c r="B7" s="1322" t="s">
        <v>139</v>
      </c>
      <c r="C7" s="1323"/>
      <c r="D7" s="1133" t="s">
        <v>507</v>
      </c>
      <c r="E7" s="1134"/>
      <c r="F7" s="1134"/>
      <c r="G7" s="1134"/>
      <c r="H7" s="1134"/>
      <c r="I7" s="1134"/>
      <c r="J7" s="1135" t="s">
        <v>293</v>
      </c>
      <c r="K7" s="1136"/>
      <c r="L7" s="1137"/>
      <c r="M7" s="1138"/>
      <c r="N7" s="1138"/>
      <c r="O7" s="1138"/>
      <c r="P7" s="1139"/>
      <c r="Q7" s="531"/>
      <c r="S7" s="7"/>
    </row>
    <row r="8" spans="1:22" ht="18" customHeight="1">
      <c r="B8" s="1250" t="s">
        <v>483</v>
      </c>
      <c r="C8" s="1251"/>
      <c r="D8" s="460" t="s">
        <v>140</v>
      </c>
      <c r="E8" s="460"/>
      <c r="F8" s="532"/>
      <c r="G8" s="533"/>
      <c r="H8" s="533"/>
      <c r="I8" s="533"/>
      <c r="J8" s="533"/>
      <c r="K8" s="533"/>
      <c r="L8" s="533"/>
      <c r="M8" s="533"/>
      <c r="N8" s="533"/>
      <c r="O8" s="533"/>
      <c r="P8" s="534"/>
      <c r="Q8" s="535"/>
      <c r="R8" s="535"/>
      <c r="T8"/>
      <c r="U8"/>
      <c r="V8"/>
    </row>
    <row r="9" spans="1:22" ht="18" customHeight="1">
      <c r="B9" s="1252"/>
      <c r="C9" s="1253"/>
      <c r="D9" s="850"/>
      <c r="E9" s="833"/>
      <c r="F9" s="833"/>
      <c r="G9" s="833"/>
      <c r="H9" s="833"/>
      <c r="I9" s="833"/>
      <c r="J9" s="833"/>
      <c r="K9" s="833"/>
      <c r="L9" s="833"/>
      <c r="M9" s="833"/>
      <c r="N9" s="833"/>
      <c r="O9" s="833"/>
      <c r="P9" s="834"/>
      <c r="Q9" s="535"/>
      <c r="R9" s="535"/>
      <c r="T9"/>
      <c r="U9"/>
      <c r="V9"/>
    </row>
    <row r="10" spans="1:22" ht="18" customHeight="1">
      <c r="B10" s="1252"/>
      <c r="C10" s="1253"/>
      <c r="D10" s="835"/>
      <c r="E10" s="833"/>
      <c r="F10" s="833"/>
      <c r="G10" s="833"/>
      <c r="H10" s="833"/>
      <c r="I10" s="833"/>
      <c r="J10" s="833"/>
      <c r="K10" s="833"/>
      <c r="L10" s="833"/>
      <c r="M10" s="833"/>
      <c r="N10" s="833"/>
      <c r="O10" s="833"/>
      <c r="P10" s="834"/>
      <c r="Q10" s="535"/>
      <c r="R10" s="535"/>
      <c r="T10"/>
      <c r="U10"/>
      <c r="V10"/>
    </row>
    <row r="11" spans="1:22" ht="18" customHeight="1">
      <c r="B11" s="1252"/>
      <c r="C11" s="1253"/>
      <c r="D11" s="835"/>
      <c r="E11" s="833"/>
      <c r="F11" s="833"/>
      <c r="G11" s="833"/>
      <c r="H11" s="833"/>
      <c r="I11" s="833"/>
      <c r="J11" s="833"/>
      <c r="K11" s="833"/>
      <c r="L11" s="833"/>
      <c r="M11" s="833"/>
      <c r="N11" s="833"/>
      <c r="O11" s="833"/>
      <c r="P11" s="834"/>
      <c r="Q11" s="535"/>
      <c r="R11" s="535"/>
      <c r="T11"/>
      <c r="U11"/>
      <c r="V11"/>
    </row>
    <row r="12" spans="1:22" ht="18" customHeight="1">
      <c r="B12" s="1252"/>
      <c r="C12" s="1253"/>
      <c r="D12" s="835"/>
      <c r="E12" s="833"/>
      <c r="F12" s="833"/>
      <c r="G12" s="833"/>
      <c r="H12" s="833"/>
      <c r="I12" s="833"/>
      <c r="J12" s="833"/>
      <c r="K12" s="833"/>
      <c r="L12" s="833"/>
      <c r="M12" s="833"/>
      <c r="N12" s="833"/>
      <c r="O12" s="833"/>
      <c r="P12" s="834"/>
      <c r="Q12" s="535"/>
      <c r="R12" s="535"/>
      <c r="T12"/>
      <c r="U12"/>
      <c r="V12"/>
    </row>
    <row r="13" spans="1:22" ht="18" customHeight="1">
      <c r="A13" s="4"/>
      <c r="B13" s="1252"/>
      <c r="C13" s="1253"/>
      <c r="D13" s="835"/>
      <c r="E13" s="833"/>
      <c r="F13" s="833"/>
      <c r="G13" s="833"/>
      <c r="H13" s="833"/>
      <c r="I13" s="833"/>
      <c r="J13" s="833"/>
      <c r="K13" s="833"/>
      <c r="L13" s="833"/>
      <c r="M13" s="833"/>
      <c r="N13" s="833"/>
      <c r="O13" s="833"/>
      <c r="P13" s="834"/>
      <c r="Q13" s="536"/>
      <c r="R13" s="536"/>
      <c r="T13"/>
      <c r="U13"/>
      <c r="V13"/>
    </row>
    <row r="14" spans="1:22" ht="18" customHeight="1">
      <c r="A14" s="4"/>
      <c r="B14" s="1252"/>
      <c r="C14" s="1253"/>
      <c r="D14" s="835"/>
      <c r="E14" s="833"/>
      <c r="F14" s="833"/>
      <c r="G14" s="833"/>
      <c r="H14" s="833"/>
      <c r="I14" s="833"/>
      <c r="J14" s="833"/>
      <c r="K14" s="833"/>
      <c r="L14" s="833"/>
      <c r="M14" s="833"/>
      <c r="N14" s="833"/>
      <c r="O14" s="833"/>
      <c r="P14" s="834"/>
      <c r="Q14" s="50"/>
      <c r="R14" s="50"/>
      <c r="T14"/>
      <c r="U14"/>
      <c r="V14"/>
    </row>
    <row r="15" spans="1:22" s="539" customFormat="1" ht="18" customHeight="1">
      <c r="A15" s="4"/>
      <c r="B15" s="1252"/>
      <c r="C15" s="1253"/>
      <c r="D15" s="537" t="s">
        <v>141</v>
      </c>
      <c r="E15" s="537"/>
      <c r="F15" s="537"/>
      <c r="G15" s="537"/>
      <c r="H15" s="537"/>
      <c r="I15" s="537"/>
      <c r="J15" s="537"/>
      <c r="K15" s="537"/>
      <c r="L15" s="537"/>
      <c r="M15" s="537"/>
      <c r="N15" s="537"/>
      <c r="O15" s="537"/>
      <c r="P15" s="538"/>
      <c r="Q15" s="50"/>
      <c r="R15" s="50"/>
    </row>
    <row r="16" spans="1:22" ht="18" customHeight="1">
      <c r="A16" s="4"/>
      <c r="B16" s="1252"/>
      <c r="C16" s="1253"/>
      <c r="D16" s="1375"/>
      <c r="E16" s="833"/>
      <c r="F16" s="833"/>
      <c r="G16" s="833"/>
      <c r="H16" s="833"/>
      <c r="I16" s="833"/>
      <c r="J16" s="833"/>
      <c r="K16" s="833"/>
      <c r="L16" s="833"/>
      <c r="M16" s="833"/>
      <c r="N16" s="833"/>
      <c r="O16" s="833"/>
      <c r="P16" s="834"/>
      <c r="Q16" s="50"/>
      <c r="R16" s="50"/>
      <c r="S16"/>
      <c r="T16"/>
      <c r="U16"/>
      <c r="V16"/>
    </row>
    <row r="17" spans="1:22" ht="18" customHeight="1">
      <c r="A17" s="4"/>
      <c r="B17" s="1252"/>
      <c r="C17" s="1253"/>
      <c r="D17" s="835"/>
      <c r="E17" s="833"/>
      <c r="F17" s="833"/>
      <c r="G17" s="833"/>
      <c r="H17" s="833"/>
      <c r="I17" s="833"/>
      <c r="J17" s="833"/>
      <c r="K17" s="833"/>
      <c r="L17" s="833"/>
      <c r="M17" s="833"/>
      <c r="N17" s="833"/>
      <c r="O17" s="833"/>
      <c r="P17" s="834"/>
      <c r="Q17" s="50"/>
      <c r="R17" s="50"/>
      <c r="S17"/>
      <c r="T17"/>
      <c r="U17"/>
      <c r="V17"/>
    </row>
    <row r="18" spans="1:22" ht="18" customHeight="1">
      <c r="A18" s="4"/>
      <c r="B18" s="1252"/>
      <c r="C18" s="1253"/>
      <c r="D18" s="835"/>
      <c r="E18" s="833"/>
      <c r="F18" s="833"/>
      <c r="G18" s="833"/>
      <c r="H18" s="833"/>
      <c r="I18" s="833"/>
      <c r="J18" s="833"/>
      <c r="K18" s="833"/>
      <c r="L18" s="833"/>
      <c r="M18" s="833"/>
      <c r="N18" s="833"/>
      <c r="O18" s="833"/>
      <c r="P18" s="834"/>
      <c r="Q18" s="50"/>
      <c r="R18" s="50"/>
      <c r="S18"/>
      <c r="T18"/>
      <c r="U18"/>
      <c r="V18"/>
    </row>
    <row r="19" spans="1:22" ht="18" customHeight="1">
      <c r="A19" s="4"/>
      <c r="B19" s="1252"/>
      <c r="C19" s="1253"/>
      <c r="D19" s="835"/>
      <c r="E19" s="833"/>
      <c r="F19" s="833"/>
      <c r="G19" s="833"/>
      <c r="H19" s="833"/>
      <c r="I19" s="833"/>
      <c r="J19" s="833"/>
      <c r="K19" s="833"/>
      <c r="L19" s="833"/>
      <c r="M19" s="833"/>
      <c r="N19" s="833"/>
      <c r="O19" s="833"/>
      <c r="P19" s="834"/>
      <c r="Q19" s="50"/>
      <c r="R19" s="50"/>
      <c r="S19"/>
      <c r="T19"/>
      <c r="U19"/>
      <c r="V19"/>
    </row>
    <row r="20" spans="1:22" ht="18" customHeight="1">
      <c r="A20" s="4"/>
      <c r="B20" s="1252"/>
      <c r="C20" s="1253"/>
      <c r="D20" s="835"/>
      <c r="E20" s="833"/>
      <c r="F20" s="833"/>
      <c r="G20" s="833"/>
      <c r="H20" s="833"/>
      <c r="I20" s="833"/>
      <c r="J20" s="833"/>
      <c r="K20" s="833"/>
      <c r="L20" s="833"/>
      <c r="M20" s="833"/>
      <c r="N20" s="833"/>
      <c r="O20" s="833"/>
      <c r="P20" s="834"/>
      <c r="Q20" s="50"/>
      <c r="R20" s="50"/>
      <c r="S20"/>
      <c r="T20"/>
      <c r="U20"/>
      <c r="V20"/>
    </row>
    <row r="21" spans="1:22" ht="18" customHeight="1">
      <c r="A21" s="4"/>
      <c r="B21" s="1254"/>
      <c r="C21" s="1255"/>
      <c r="D21" s="836"/>
      <c r="E21" s="837"/>
      <c r="F21" s="837"/>
      <c r="G21" s="837"/>
      <c r="H21" s="837"/>
      <c r="I21" s="837"/>
      <c r="J21" s="837"/>
      <c r="K21" s="837"/>
      <c r="L21" s="837"/>
      <c r="M21" s="837"/>
      <c r="N21" s="837"/>
      <c r="O21" s="837"/>
      <c r="P21" s="838"/>
      <c r="Q21" s="50"/>
      <c r="R21" s="50"/>
      <c r="S21"/>
      <c r="T21"/>
      <c r="U21"/>
      <c r="V21"/>
    </row>
    <row r="22" spans="1:22" ht="18" customHeight="1">
      <c r="A22" s="4"/>
      <c r="B22" s="1250" t="s">
        <v>484</v>
      </c>
      <c r="C22" s="1251"/>
      <c r="D22" s="1346" t="s">
        <v>142</v>
      </c>
      <c r="E22" s="1102"/>
      <c r="F22" s="1102"/>
      <c r="G22" s="1160" t="s">
        <v>294</v>
      </c>
      <c r="H22" s="1160"/>
      <c r="I22" s="1161"/>
      <c r="J22" s="1161"/>
      <c r="K22" s="1161"/>
      <c r="L22" s="1161"/>
      <c r="M22" s="1161"/>
      <c r="N22" s="1161"/>
      <c r="O22" s="1161"/>
      <c r="P22" s="1162"/>
      <c r="Q22" s="11"/>
      <c r="R22" s="50"/>
      <c r="S22"/>
      <c r="T22"/>
      <c r="U22"/>
      <c r="V22"/>
    </row>
    <row r="23" spans="1:22" ht="18" customHeight="1">
      <c r="A23" s="4"/>
      <c r="B23" s="1252"/>
      <c r="C23" s="1253"/>
      <c r="D23" s="80" t="s">
        <v>143</v>
      </c>
      <c r="E23" s="537"/>
      <c r="F23" s="537"/>
      <c r="G23" s="537"/>
      <c r="H23" s="537"/>
      <c r="I23" s="537"/>
      <c r="J23" s="537"/>
      <c r="K23" s="537"/>
      <c r="L23" s="537"/>
      <c r="M23" s="537"/>
      <c r="N23" s="537"/>
      <c r="O23" s="537"/>
      <c r="P23" s="538"/>
      <c r="Q23" s="11"/>
      <c r="R23" s="50"/>
      <c r="S23"/>
      <c r="T23"/>
      <c r="U23"/>
      <c r="V23"/>
    </row>
    <row r="24" spans="1:22" ht="18" customHeight="1">
      <c r="A24" s="4"/>
      <c r="B24" s="1252"/>
      <c r="C24" s="1253"/>
      <c r="D24" s="832"/>
      <c r="E24" s="833"/>
      <c r="F24" s="833"/>
      <c r="G24" s="833"/>
      <c r="H24" s="833"/>
      <c r="I24" s="833"/>
      <c r="J24" s="833"/>
      <c r="K24" s="833"/>
      <c r="L24" s="833"/>
      <c r="M24" s="833"/>
      <c r="N24" s="833"/>
      <c r="O24" s="833"/>
      <c r="P24" s="834"/>
      <c r="Q24" s="11"/>
      <c r="R24" s="50"/>
      <c r="S24"/>
      <c r="T24"/>
      <c r="U24"/>
      <c r="V24"/>
    </row>
    <row r="25" spans="1:22" ht="18" customHeight="1">
      <c r="A25" s="4"/>
      <c r="B25" s="1252"/>
      <c r="C25" s="1253"/>
      <c r="D25" s="835"/>
      <c r="E25" s="833"/>
      <c r="F25" s="833"/>
      <c r="G25" s="833"/>
      <c r="H25" s="833"/>
      <c r="I25" s="833"/>
      <c r="J25" s="833"/>
      <c r="K25" s="833"/>
      <c r="L25" s="833"/>
      <c r="M25" s="833"/>
      <c r="N25" s="833"/>
      <c r="O25" s="833"/>
      <c r="P25" s="834"/>
      <c r="Q25" s="11"/>
      <c r="R25" s="50"/>
      <c r="S25"/>
      <c r="T25"/>
      <c r="U25"/>
      <c r="V25"/>
    </row>
    <row r="26" spans="1:22" ht="18" customHeight="1">
      <c r="A26" s="4"/>
      <c r="B26" s="1252"/>
      <c r="C26" s="1253"/>
      <c r="D26" s="835"/>
      <c r="E26" s="833"/>
      <c r="F26" s="833"/>
      <c r="G26" s="833"/>
      <c r="H26" s="833"/>
      <c r="I26" s="833"/>
      <c r="J26" s="833"/>
      <c r="K26" s="833"/>
      <c r="L26" s="833"/>
      <c r="M26" s="833"/>
      <c r="N26" s="833"/>
      <c r="O26" s="833"/>
      <c r="P26" s="834"/>
      <c r="Q26" s="11"/>
      <c r="R26" s="50"/>
      <c r="S26"/>
      <c r="T26"/>
      <c r="U26"/>
      <c r="V26"/>
    </row>
    <row r="27" spans="1:22" ht="18" customHeight="1">
      <c r="A27" s="4"/>
      <c r="B27" s="1252"/>
      <c r="C27" s="1253"/>
      <c r="D27" s="835"/>
      <c r="E27" s="833"/>
      <c r="F27" s="833"/>
      <c r="G27" s="833"/>
      <c r="H27" s="833"/>
      <c r="I27" s="833"/>
      <c r="J27" s="833"/>
      <c r="K27" s="833"/>
      <c r="L27" s="833"/>
      <c r="M27" s="833"/>
      <c r="N27" s="833"/>
      <c r="O27" s="833"/>
      <c r="P27" s="834"/>
      <c r="Q27" s="11"/>
      <c r="R27" s="50"/>
      <c r="S27"/>
      <c r="T27"/>
      <c r="U27"/>
      <c r="V27"/>
    </row>
    <row r="28" spans="1:22" ht="18" customHeight="1">
      <c r="A28" s="4"/>
      <c r="B28" s="1252"/>
      <c r="C28" s="1253"/>
      <c r="D28" s="80" t="s">
        <v>206</v>
      </c>
      <c r="E28" s="537"/>
      <c r="F28" s="537"/>
      <c r="G28" s="537"/>
      <c r="H28" s="537"/>
      <c r="I28" s="537"/>
      <c r="J28" s="537"/>
      <c r="K28" s="537"/>
      <c r="L28" s="537"/>
      <c r="M28" s="537"/>
      <c r="N28" s="537"/>
      <c r="O28" s="537"/>
      <c r="P28" s="538"/>
      <c r="Q28" s="11"/>
      <c r="R28" s="50"/>
      <c r="S28"/>
      <c r="T28"/>
      <c r="U28"/>
      <c r="V28"/>
    </row>
    <row r="29" spans="1:22" ht="18" customHeight="1">
      <c r="A29" s="4"/>
      <c r="B29" s="1252"/>
      <c r="C29" s="1253"/>
      <c r="D29" s="850"/>
      <c r="E29" s="833"/>
      <c r="F29" s="833"/>
      <c r="G29" s="833"/>
      <c r="H29" s="833"/>
      <c r="I29" s="833"/>
      <c r="J29" s="833"/>
      <c r="K29" s="833"/>
      <c r="L29" s="833"/>
      <c r="M29" s="833"/>
      <c r="N29" s="833"/>
      <c r="O29" s="833"/>
      <c r="P29" s="834"/>
      <c r="Q29" s="539"/>
      <c r="R29" s="4"/>
      <c r="T29"/>
      <c r="U29"/>
      <c r="V29"/>
    </row>
    <row r="30" spans="1:22" ht="18" customHeight="1">
      <c r="A30" s="4"/>
      <c r="B30" s="1252"/>
      <c r="C30" s="1253"/>
      <c r="D30" s="835"/>
      <c r="E30" s="833"/>
      <c r="F30" s="833"/>
      <c r="G30" s="833"/>
      <c r="H30" s="833"/>
      <c r="I30" s="833"/>
      <c r="J30" s="833"/>
      <c r="K30" s="833"/>
      <c r="L30" s="833"/>
      <c r="M30" s="833"/>
      <c r="N30" s="833"/>
      <c r="O30" s="833"/>
      <c r="P30" s="834"/>
      <c r="Q30" s="539"/>
      <c r="R30" s="4"/>
      <c r="T30"/>
      <c r="U30"/>
      <c r="V30"/>
    </row>
    <row r="31" spans="1:22" ht="18" customHeight="1">
      <c r="A31" s="4"/>
      <c r="B31" s="1252"/>
      <c r="C31" s="1253"/>
      <c r="D31" s="835"/>
      <c r="E31" s="833"/>
      <c r="F31" s="833"/>
      <c r="G31" s="833"/>
      <c r="H31" s="833"/>
      <c r="I31" s="833"/>
      <c r="J31" s="833"/>
      <c r="K31" s="833"/>
      <c r="L31" s="833"/>
      <c r="M31" s="833"/>
      <c r="N31" s="833"/>
      <c r="O31" s="833"/>
      <c r="P31" s="834"/>
      <c r="Q31" s="539"/>
      <c r="R31" s="4"/>
      <c r="T31"/>
      <c r="U31"/>
      <c r="V31"/>
    </row>
    <row r="32" spans="1:22" ht="18" customHeight="1">
      <c r="A32" s="4"/>
      <c r="B32" s="1252"/>
      <c r="C32" s="1253"/>
      <c r="D32" s="835"/>
      <c r="E32" s="833"/>
      <c r="F32" s="833"/>
      <c r="G32" s="833"/>
      <c r="H32" s="833"/>
      <c r="I32" s="833"/>
      <c r="J32" s="833"/>
      <c r="K32" s="833"/>
      <c r="L32" s="833"/>
      <c r="M32" s="833"/>
      <c r="N32" s="833"/>
      <c r="O32" s="833"/>
      <c r="P32" s="834"/>
      <c r="Q32" s="539"/>
      <c r="R32" s="4"/>
      <c r="T32"/>
      <c r="U32"/>
      <c r="V32"/>
    </row>
    <row r="33" spans="1:22" ht="18" customHeight="1">
      <c r="A33" s="4"/>
      <c r="B33" s="1252"/>
      <c r="C33" s="1253"/>
      <c r="D33" s="973" t="s">
        <v>144</v>
      </c>
      <c r="E33" s="974"/>
      <c r="F33" s="974"/>
      <c r="G33" s="1159" t="s">
        <v>294</v>
      </c>
      <c r="H33" s="1159"/>
      <c r="I33" s="1163"/>
      <c r="J33" s="1163"/>
      <c r="K33" s="1163"/>
      <c r="L33" s="1163"/>
      <c r="M33" s="1163"/>
      <c r="N33" s="1163"/>
      <c r="O33" s="1163"/>
      <c r="P33" s="1164"/>
      <c r="Q33" s="539"/>
      <c r="R33" s="4"/>
      <c r="T33"/>
      <c r="U33"/>
      <c r="V33"/>
    </row>
    <row r="34" spans="1:22" ht="18" customHeight="1">
      <c r="A34" s="4"/>
      <c r="B34" s="1252"/>
      <c r="C34" s="1253"/>
      <c r="D34" s="541" t="s">
        <v>145</v>
      </c>
      <c r="E34" s="4"/>
      <c r="F34" s="4"/>
      <c r="G34" s="4"/>
      <c r="H34" s="4"/>
      <c r="I34" s="4"/>
      <c r="J34" s="4"/>
      <c r="K34" s="4"/>
      <c r="L34" s="4"/>
      <c r="M34" s="4"/>
      <c r="N34" s="4"/>
      <c r="O34" s="4"/>
      <c r="P34" s="68"/>
      <c r="Q34" s="539"/>
      <c r="R34" s="4"/>
      <c r="T34"/>
      <c r="U34"/>
      <c r="V34"/>
    </row>
    <row r="35" spans="1:22" ht="18" customHeight="1">
      <c r="A35" s="4"/>
      <c r="B35" s="1252"/>
      <c r="C35" s="1253"/>
      <c r="D35" s="850"/>
      <c r="E35" s="833"/>
      <c r="F35" s="833"/>
      <c r="G35" s="833"/>
      <c r="H35" s="833"/>
      <c r="I35" s="833"/>
      <c r="J35" s="833"/>
      <c r="K35" s="833"/>
      <c r="L35" s="833"/>
      <c r="M35" s="833"/>
      <c r="N35" s="833"/>
      <c r="O35" s="833"/>
      <c r="P35" s="834"/>
      <c r="Q35" s="539"/>
      <c r="R35" s="4"/>
      <c r="T35"/>
      <c r="U35"/>
      <c r="V35"/>
    </row>
    <row r="36" spans="1:22" ht="18" customHeight="1">
      <c r="A36" s="4"/>
      <c r="B36" s="1252"/>
      <c r="C36" s="1253"/>
      <c r="D36" s="835"/>
      <c r="E36" s="833"/>
      <c r="F36" s="833"/>
      <c r="G36" s="833"/>
      <c r="H36" s="833"/>
      <c r="I36" s="833"/>
      <c r="J36" s="833"/>
      <c r="K36" s="833"/>
      <c r="L36" s="833"/>
      <c r="M36" s="833"/>
      <c r="N36" s="833"/>
      <c r="O36" s="833"/>
      <c r="P36" s="834"/>
      <c r="Q36" s="539"/>
      <c r="R36" s="4"/>
      <c r="T36"/>
      <c r="U36"/>
      <c r="V36"/>
    </row>
    <row r="37" spans="1:22" ht="18" customHeight="1">
      <c r="A37" s="4"/>
      <c r="B37" s="1252"/>
      <c r="C37" s="1253"/>
      <c r="D37" s="835"/>
      <c r="E37" s="833"/>
      <c r="F37" s="833"/>
      <c r="G37" s="833"/>
      <c r="H37" s="833"/>
      <c r="I37" s="833"/>
      <c r="J37" s="833"/>
      <c r="K37" s="833"/>
      <c r="L37" s="833"/>
      <c r="M37" s="833"/>
      <c r="N37" s="833"/>
      <c r="O37" s="833"/>
      <c r="P37" s="834"/>
      <c r="Q37" s="539"/>
      <c r="R37" s="4"/>
      <c r="T37"/>
      <c r="U37"/>
      <c r="V37"/>
    </row>
    <row r="38" spans="1:22" ht="18" customHeight="1">
      <c r="A38" s="4"/>
      <c r="B38" s="1252"/>
      <c r="C38" s="1253"/>
      <c r="D38" s="835"/>
      <c r="E38" s="833"/>
      <c r="F38" s="833"/>
      <c r="G38" s="833"/>
      <c r="H38" s="833"/>
      <c r="I38" s="833"/>
      <c r="J38" s="833"/>
      <c r="K38" s="833"/>
      <c r="L38" s="833"/>
      <c r="M38" s="833"/>
      <c r="N38" s="833"/>
      <c r="O38" s="833"/>
      <c r="P38" s="834"/>
      <c r="Q38" s="539"/>
      <c r="R38" s="4"/>
      <c r="T38"/>
      <c r="U38"/>
      <c r="V38"/>
    </row>
    <row r="39" spans="1:22" ht="18" customHeight="1">
      <c r="A39" s="4"/>
      <c r="B39" s="1252"/>
      <c r="C39" s="1253"/>
      <c r="D39" s="541" t="s">
        <v>146</v>
      </c>
      <c r="E39" s="4"/>
      <c r="F39" s="4"/>
      <c r="G39" s="4"/>
      <c r="H39" s="4"/>
      <c r="I39" s="4"/>
      <c r="J39" s="4"/>
      <c r="K39" s="4"/>
      <c r="L39" s="4"/>
      <c r="M39" s="4"/>
      <c r="N39" s="4"/>
      <c r="O39" s="4"/>
      <c r="P39" s="68"/>
      <c r="Q39" s="539"/>
      <c r="R39" s="4"/>
      <c r="T39"/>
      <c r="U39"/>
      <c r="V39"/>
    </row>
    <row r="40" spans="1:22" ht="18" customHeight="1">
      <c r="A40" s="4"/>
      <c r="B40" s="1252"/>
      <c r="C40" s="1253"/>
      <c r="D40" s="1205" t="s">
        <v>147</v>
      </c>
      <c r="E40" s="1206"/>
      <c r="F40" s="1206"/>
      <c r="G40" s="1206"/>
      <c r="H40" s="1206"/>
      <c r="I40" s="766" t="s">
        <v>294</v>
      </c>
      <c r="J40" s="1085" t="s">
        <v>295</v>
      </c>
      <c r="K40" s="1085"/>
      <c r="L40" s="1085"/>
      <c r="M40" s="1085"/>
      <c r="N40" s="1085"/>
      <c r="O40" s="1085"/>
      <c r="P40" s="1086"/>
      <c r="Q40" s="539"/>
      <c r="R40" s="4"/>
      <c r="T40"/>
      <c r="U40"/>
      <c r="V40"/>
    </row>
    <row r="41" spans="1:22" ht="18" customHeight="1">
      <c r="A41" s="4"/>
      <c r="B41" s="1252"/>
      <c r="C41" s="1253"/>
      <c r="D41" s="1376"/>
      <c r="E41" s="1377"/>
      <c r="F41" s="1377"/>
      <c r="G41" s="1377"/>
      <c r="H41" s="1377"/>
      <c r="I41" s="1377"/>
      <c r="J41" s="1377"/>
      <c r="K41" s="1377"/>
      <c r="L41" s="1377"/>
      <c r="M41" s="1377"/>
      <c r="N41" s="1377"/>
      <c r="O41" s="1377"/>
      <c r="P41" s="1378"/>
      <c r="Q41" s="539"/>
      <c r="R41" s="4"/>
      <c r="T41"/>
      <c r="U41"/>
      <c r="V41"/>
    </row>
    <row r="42" spans="1:22" ht="18" customHeight="1">
      <c r="A42" s="4"/>
      <c r="B42" s="1252"/>
      <c r="C42" s="1253"/>
      <c r="D42" s="696" t="s">
        <v>148</v>
      </c>
      <c r="E42" s="446"/>
      <c r="F42" s="446"/>
      <c r="G42" s="446"/>
      <c r="H42" s="446"/>
      <c r="I42" s="446"/>
      <c r="J42" s="446"/>
      <c r="K42" s="446"/>
      <c r="L42" s="446"/>
      <c r="M42" s="446"/>
      <c r="N42" s="446"/>
      <c r="O42" s="446"/>
      <c r="P42" s="540"/>
      <c r="Q42" s="539"/>
      <c r="R42" s="4"/>
      <c r="T42"/>
      <c r="U42"/>
      <c r="V42"/>
    </row>
    <row r="43" spans="1:22" ht="18" customHeight="1">
      <c r="A43" s="4"/>
      <c r="B43" s="1252"/>
      <c r="C43" s="1253"/>
      <c r="D43" s="850"/>
      <c r="E43" s="833"/>
      <c r="F43" s="833"/>
      <c r="G43" s="833"/>
      <c r="H43" s="833"/>
      <c r="I43" s="833"/>
      <c r="J43" s="833"/>
      <c r="K43" s="833"/>
      <c r="L43" s="833"/>
      <c r="M43" s="833"/>
      <c r="N43" s="833"/>
      <c r="O43" s="833"/>
      <c r="P43" s="834"/>
      <c r="Q43" s="539"/>
      <c r="R43" s="4"/>
      <c r="T43"/>
      <c r="U43"/>
      <c r="V43"/>
    </row>
    <row r="44" spans="1:22" ht="18" customHeight="1">
      <c r="A44" s="4"/>
      <c r="B44" s="1252"/>
      <c r="C44" s="1253"/>
      <c r="D44" s="835"/>
      <c r="E44" s="833"/>
      <c r="F44" s="833"/>
      <c r="G44" s="833"/>
      <c r="H44" s="833"/>
      <c r="I44" s="833"/>
      <c r="J44" s="833"/>
      <c r="K44" s="833"/>
      <c r="L44" s="833"/>
      <c r="M44" s="833"/>
      <c r="N44" s="833"/>
      <c r="O44" s="833"/>
      <c r="P44" s="834"/>
      <c r="Q44" s="539"/>
      <c r="R44" s="4"/>
      <c r="T44"/>
      <c r="U44"/>
      <c r="V44"/>
    </row>
    <row r="45" spans="1:22" ht="18" customHeight="1">
      <c r="A45" s="4"/>
      <c r="B45" s="1252"/>
      <c r="C45" s="1253"/>
      <c r="D45" s="835"/>
      <c r="E45" s="833"/>
      <c r="F45" s="833"/>
      <c r="G45" s="833"/>
      <c r="H45" s="833"/>
      <c r="I45" s="833"/>
      <c r="J45" s="833"/>
      <c r="K45" s="833"/>
      <c r="L45" s="833"/>
      <c r="M45" s="833"/>
      <c r="N45" s="833"/>
      <c r="O45" s="833"/>
      <c r="P45" s="834"/>
      <c r="Q45" s="539"/>
      <c r="R45" s="4"/>
      <c r="T45"/>
      <c r="U45"/>
      <c r="V45"/>
    </row>
    <row r="46" spans="1:22" ht="18" customHeight="1">
      <c r="A46" s="4"/>
      <c r="B46" s="1252"/>
      <c r="C46" s="1253"/>
      <c r="D46" s="835"/>
      <c r="E46" s="833"/>
      <c r="F46" s="833"/>
      <c r="G46" s="833"/>
      <c r="H46" s="833"/>
      <c r="I46" s="833"/>
      <c r="J46" s="833"/>
      <c r="K46" s="833"/>
      <c r="L46" s="833"/>
      <c r="M46" s="833"/>
      <c r="N46" s="833"/>
      <c r="O46" s="833"/>
      <c r="P46" s="834"/>
      <c r="Q46" s="539"/>
      <c r="R46" s="4"/>
      <c r="T46"/>
      <c r="U46"/>
      <c r="V46"/>
    </row>
    <row r="47" spans="1:22" ht="16.5" customHeight="1">
      <c r="A47" s="4"/>
      <c r="B47" s="1254"/>
      <c r="C47" s="1255"/>
      <c r="D47" s="836"/>
      <c r="E47" s="837"/>
      <c r="F47" s="837"/>
      <c r="G47" s="837"/>
      <c r="H47" s="837"/>
      <c r="I47" s="837"/>
      <c r="J47" s="837"/>
      <c r="K47" s="837"/>
      <c r="L47" s="837"/>
      <c r="M47" s="837"/>
      <c r="N47" s="837"/>
      <c r="O47" s="837"/>
      <c r="P47" s="838"/>
      <c r="Q47" s="539"/>
      <c r="R47" s="4"/>
      <c r="T47"/>
      <c r="U47"/>
      <c r="V47"/>
    </row>
    <row r="48" spans="1:22" s="1" customFormat="1" ht="17.149999999999999" customHeight="1" thickBot="1">
      <c r="B48" s="1287" t="s">
        <v>95</v>
      </c>
      <c r="C48" s="1288"/>
      <c r="D48" s="1178" t="s">
        <v>96</v>
      </c>
      <c r="E48" s="1179"/>
      <c r="F48" s="1179"/>
      <c r="G48" s="1179"/>
      <c r="H48" s="1179"/>
      <c r="I48" s="1179"/>
      <c r="J48" s="1179"/>
      <c r="K48" s="1179"/>
      <c r="L48" s="1179"/>
      <c r="M48" s="1179"/>
      <c r="N48" s="1179"/>
      <c r="O48" s="1179"/>
      <c r="P48" s="1180"/>
      <c r="Q48"/>
      <c r="R48"/>
      <c r="S48"/>
      <c r="T48"/>
      <c r="U48"/>
    </row>
    <row r="49" spans="2:22" s="450" customFormat="1" ht="18.75" customHeight="1" thickTop="1">
      <c r="B49" s="1289"/>
      <c r="C49" s="1290"/>
      <c r="D49" s="1370" t="s">
        <v>6</v>
      </c>
      <c r="E49" s="1370"/>
      <c r="F49" s="1370"/>
      <c r="G49" s="1176"/>
      <c r="H49" s="1176"/>
      <c r="I49" s="1176"/>
      <c r="J49" s="1176"/>
      <c r="K49" s="1176"/>
      <c r="L49" s="1176"/>
      <c r="M49" s="1176"/>
      <c r="N49" s="1176"/>
      <c r="O49" s="1176"/>
      <c r="P49" s="1176"/>
      <c r="Q49" s="542"/>
      <c r="R49" s="499"/>
      <c r="S49" s="499"/>
      <c r="T49" s="499"/>
      <c r="U49" s="499"/>
      <c r="V49" s="543"/>
    </row>
    <row r="50" spans="2:22" s="450" customFormat="1" ht="18.75" customHeight="1">
      <c r="B50" s="1289"/>
      <c r="C50" s="1290"/>
      <c r="D50" s="1293" t="s">
        <v>16</v>
      </c>
      <c r="E50" s="1293"/>
      <c r="F50" s="1293"/>
      <c r="G50" s="1177"/>
      <c r="H50" s="1177"/>
      <c r="I50" s="1177"/>
      <c r="J50" s="1177"/>
      <c r="K50" s="1177"/>
      <c r="L50" s="1177"/>
      <c r="M50" s="1177"/>
      <c r="N50" s="1177"/>
      <c r="O50" s="1177"/>
      <c r="P50" s="1177"/>
      <c r="Q50" s="544"/>
      <c r="R50" s="499"/>
      <c r="S50" s="499"/>
      <c r="T50" s="499"/>
      <c r="U50" s="499"/>
      <c r="V50" s="543"/>
    </row>
    <row r="51" spans="2:22" s="450" customFormat="1" ht="18.75" customHeight="1">
      <c r="B51" s="1289"/>
      <c r="C51" s="1290"/>
      <c r="D51" s="1293" t="s">
        <v>5</v>
      </c>
      <c r="E51" s="1293"/>
      <c r="F51" s="1293"/>
      <c r="G51" s="1294"/>
      <c r="H51" s="1294"/>
      <c r="I51" s="1294"/>
      <c r="J51" s="1294"/>
      <c r="K51" s="1294"/>
      <c r="L51" s="1294"/>
      <c r="M51" s="1294"/>
      <c r="N51" s="1294"/>
      <c r="O51" s="1294"/>
      <c r="P51" s="1294"/>
      <c r="Q51" s="544"/>
      <c r="R51" s="499"/>
      <c r="S51" s="499"/>
      <c r="T51" s="499"/>
      <c r="U51" s="499"/>
      <c r="V51" s="543"/>
    </row>
    <row r="52" spans="2:22" s="450" customFormat="1" ht="18.75" customHeight="1">
      <c r="B52" s="1289"/>
      <c r="C52" s="1290"/>
      <c r="D52" s="1301" t="s">
        <v>13</v>
      </c>
      <c r="E52" s="1302"/>
      <c r="F52" s="1303"/>
      <c r="G52" s="1189"/>
      <c r="H52" s="1190"/>
      <c r="I52" s="1189"/>
      <c r="J52" s="1190"/>
      <c r="K52" s="1189"/>
      <c r="L52" s="1190"/>
      <c r="M52" s="1189"/>
      <c r="N52" s="1190"/>
      <c r="O52" s="1189"/>
      <c r="P52" s="1190"/>
      <c r="Q52" s="499"/>
      <c r="R52" s="499"/>
      <c r="S52" s="499"/>
      <c r="T52" s="499"/>
      <c r="U52" s="499"/>
      <c r="V52" s="543"/>
    </row>
    <row r="53" spans="2:22" s="450" customFormat="1" ht="15.75" customHeight="1">
      <c r="B53" s="1289"/>
      <c r="C53" s="1290"/>
      <c r="D53" s="1301"/>
      <c r="E53" s="1302"/>
      <c r="F53" s="1303"/>
      <c r="G53" s="545" t="s">
        <v>93</v>
      </c>
      <c r="H53" s="617"/>
      <c r="I53" s="545" t="s">
        <v>93</v>
      </c>
      <c r="J53" s="617"/>
      <c r="K53" s="545" t="s">
        <v>93</v>
      </c>
      <c r="L53" s="617"/>
      <c r="M53" s="545" t="s">
        <v>93</v>
      </c>
      <c r="N53" s="617"/>
      <c r="O53" s="545" t="s">
        <v>93</v>
      </c>
      <c r="P53" s="615"/>
      <c r="Q53" s="499"/>
      <c r="R53" s="499"/>
      <c r="S53" s="499"/>
      <c r="T53" s="499"/>
      <c r="U53" s="499"/>
      <c r="V53" s="543"/>
    </row>
    <row r="54" spans="2:22" s="450" customFormat="1" ht="15.75" customHeight="1" thickBot="1">
      <c r="B54" s="1289"/>
      <c r="C54" s="1290"/>
      <c r="D54" s="1304"/>
      <c r="E54" s="1305"/>
      <c r="F54" s="1011"/>
      <c r="G54" s="613" t="s">
        <v>43</v>
      </c>
      <c r="H54" s="618"/>
      <c r="I54" s="613" t="s">
        <v>43</v>
      </c>
      <c r="J54" s="618"/>
      <c r="K54" s="613" t="s">
        <v>43</v>
      </c>
      <c r="L54" s="618"/>
      <c r="M54" s="613" t="s">
        <v>43</v>
      </c>
      <c r="N54" s="618"/>
      <c r="O54" s="613" t="s">
        <v>43</v>
      </c>
      <c r="P54" s="616"/>
      <c r="Q54" s="499"/>
      <c r="R54" s="499"/>
      <c r="S54" s="499"/>
      <c r="T54" s="499"/>
      <c r="U54" s="499"/>
      <c r="V54" s="543"/>
    </row>
    <row r="55" spans="2:22" s="1" customFormat="1" ht="18.75" hidden="1" customHeight="1">
      <c r="B55" s="1289"/>
      <c r="C55" s="1290"/>
      <c r="D55" s="1167" t="s">
        <v>6</v>
      </c>
      <c r="E55" s="1167"/>
      <c r="F55" s="1167"/>
      <c r="G55" s="1174"/>
      <c r="H55" s="1175"/>
      <c r="I55" s="1174"/>
      <c r="J55" s="1175"/>
      <c r="K55" s="1174"/>
      <c r="L55" s="1175"/>
      <c r="M55" s="1174"/>
      <c r="N55" s="1175"/>
      <c r="O55" s="1174"/>
      <c r="P55" s="1175"/>
      <c r="Q55"/>
      <c r="R55"/>
      <c r="S55"/>
      <c r="T55"/>
      <c r="U55"/>
      <c r="V55" s="6"/>
    </row>
    <row r="56" spans="2:22" s="1" customFormat="1" ht="18.75" hidden="1" customHeight="1">
      <c r="B56" s="1289"/>
      <c r="C56" s="1290"/>
      <c r="D56" s="1293" t="s">
        <v>16</v>
      </c>
      <c r="E56" s="1293"/>
      <c r="F56" s="1293"/>
      <c r="G56" s="1306"/>
      <c r="H56" s="1307"/>
      <c r="I56" s="1306"/>
      <c r="J56" s="1307"/>
      <c r="K56" s="1306"/>
      <c r="L56" s="1307"/>
      <c r="M56" s="1306"/>
      <c r="N56" s="1307"/>
      <c r="O56" s="1306"/>
      <c r="P56" s="1307"/>
      <c r="Q56"/>
      <c r="R56"/>
      <c r="S56"/>
      <c r="T56"/>
      <c r="U56"/>
      <c r="V56" s="6"/>
    </row>
    <row r="57" spans="2:22" s="1" customFormat="1" ht="18.75" hidden="1" customHeight="1">
      <c r="B57" s="1289"/>
      <c r="C57" s="1290"/>
      <c r="D57" s="1293" t="s">
        <v>5</v>
      </c>
      <c r="E57" s="1293"/>
      <c r="F57" s="1293"/>
      <c r="G57" s="1185"/>
      <c r="H57" s="1186"/>
      <c r="I57" s="1185"/>
      <c r="J57" s="1186"/>
      <c r="K57" s="1185"/>
      <c r="L57" s="1186"/>
      <c r="M57" s="1185"/>
      <c r="N57" s="1186"/>
      <c r="O57" s="1185"/>
      <c r="P57" s="1186"/>
      <c r="Q57"/>
      <c r="R57"/>
      <c r="S57"/>
      <c r="T57"/>
      <c r="U57"/>
      <c r="V57" s="6"/>
    </row>
    <row r="58" spans="2:22" s="1" customFormat="1" ht="18.75" hidden="1" customHeight="1">
      <c r="B58" s="1289"/>
      <c r="C58" s="1290"/>
      <c r="D58" s="1301" t="s">
        <v>13</v>
      </c>
      <c r="E58" s="1302"/>
      <c r="F58" s="1303"/>
      <c r="G58" s="1187"/>
      <c r="H58" s="1188"/>
      <c r="I58" s="1187"/>
      <c r="J58" s="1188"/>
      <c r="K58" s="1187"/>
      <c r="L58" s="1188"/>
      <c r="M58" s="1187"/>
      <c r="N58" s="1188"/>
      <c r="O58" s="1187"/>
      <c r="P58" s="1188"/>
      <c r="Q58"/>
      <c r="R58"/>
      <c r="S58"/>
      <c r="T58"/>
      <c r="U58"/>
      <c r="V58" s="6"/>
    </row>
    <row r="59" spans="2:22" s="1" customFormat="1" ht="15.75" hidden="1" customHeight="1">
      <c r="B59" s="1289"/>
      <c r="C59" s="1290"/>
      <c r="D59" s="1301"/>
      <c r="E59" s="1302"/>
      <c r="F59" s="1303"/>
      <c r="G59" s="546" t="s">
        <v>93</v>
      </c>
      <c r="H59" s="621"/>
      <c r="I59" s="546" t="s">
        <v>93</v>
      </c>
      <c r="J59" s="621"/>
      <c r="K59" s="546" t="s">
        <v>93</v>
      </c>
      <c r="L59" s="621"/>
      <c r="M59" s="546" t="s">
        <v>93</v>
      </c>
      <c r="N59" s="621"/>
      <c r="O59" s="546" t="s">
        <v>93</v>
      </c>
      <c r="P59" s="619"/>
      <c r="Q59"/>
      <c r="R59"/>
      <c r="S59"/>
      <c r="T59"/>
      <c r="U59"/>
      <c r="V59" s="6"/>
    </row>
    <row r="60" spans="2:22" s="1" customFormat="1" ht="15.75" hidden="1" customHeight="1">
      <c r="B60" s="1289"/>
      <c r="C60" s="1290"/>
      <c r="D60" s="1325"/>
      <c r="E60" s="1326"/>
      <c r="F60" s="1327"/>
      <c r="G60" s="614" t="s">
        <v>43</v>
      </c>
      <c r="H60" s="622"/>
      <c r="I60" s="614" t="s">
        <v>43</v>
      </c>
      <c r="J60" s="622"/>
      <c r="K60" s="614" t="s">
        <v>43</v>
      </c>
      <c r="L60" s="622"/>
      <c r="M60" s="614" t="s">
        <v>43</v>
      </c>
      <c r="N60" s="622"/>
      <c r="O60" s="614" t="s">
        <v>43</v>
      </c>
      <c r="P60" s="620"/>
      <c r="Q60"/>
      <c r="R60"/>
      <c r="S60"/>
      <c r="T60"/>
      <c r="U60"/>
      <c r="V60" s="6"/>
    </row>
    <row r="61" spans="2:22" s="1" customFormat="1" ht="17.149999999999999" customHeight="1" thickBot="1">
      <c r="B61" s="1289"/>
      <c r="C61" s="1290"/>
      <c r="D61" s="1178" t="s">
        <v>94</v>
      </c>
      <c r="E61" s="1179"/>
      <c r="F61" s="1179"/>
      <c r="G61" s="1179"/>
      <c r="H61" s="1179"/>
      <c r="I61" s="1179"/>
      <c r="J61" s="1179"/>
      <c r="K61" s="1179"/>
      <c r="L61" s="1179"/>
      <c r="M61" s="1179"/>
      <c r="N61" s="1179"/>
      <c r="O61" s="1179"/>
      <c r="P61" s="1180"/>
      <c r="Q61"/>
      <c r="R61"/>
      <c r="S61"/>
      <c r="T61"/>
      <c r="U61"/>
      <c r="V61" s="6"/>
    </row>
    <row r="62" spans="2:22" s="1" customFormat="1" ht="19.5" customHeight="1" thickTop="1">
      <c r="B62" s="1289"/>
      <c r="C62" s="1290"/>
      <c r="D62" s="1295" t="s">
        <v>7</v>
      </c>
      <c r="E62" s="1296"/>
      <c r="F62" s="1297"/>
      <c r="G62" s="1183"/>
      <c r="H62" s="1184"/>
      <c r="I62" s="1183"/>
      <c r="J62" s="1184"/>
      <c r="K62" s="1183"/>
      <c r="L62" s="1184"/>
      <c r="M62" s="1183"/>
      <c r="N62" s="1184"/>
      <c r="O62" s="1183"/>
      <c r="P62" s="1184"/>
      <c r="Q62"/>
      <c r="R62"/>
      <c r="S62"/>
      <c r="T62"/>
      <c r="U62"/>
      <c r="V62" s="6"/>
    </row>
    <row r="63" spans="2:22" s="1" customFormat="1" ht="19.5" customHeight="1" thickBot="1">
      <c r="B63" s="1289"/>
      <c r="C63" s="1290"/>
      <c r="D63" s="1298" t="s">
        <v>16</v>
      </c>
      <c r="E63" s="1299"/>
      <c r="F63" s="1300"/>
      <c r="G63" s="1181"/>
      <c r="H63" s="1182"/>
      <c r="I63" s="1181"/>
      <c r="J63" s="1182"/>
      <c r="K63" s="1181"/>
      <c r="L63" s="1182"/>
      <c r="M63" s="1181"/>
      <c r="N63" s="1182"/>
      <c r="O63" s="1181"/>
      <c r="P63" s="1182"/>
      <c r="Q63"/>
      <c r="R63"/>
      <c r="S63"/>
      <c r="T63"/>
      <c r="U63"/>
      <c r="V63" s="6"/>
    </row>
    <row r="64" spans="2:22" s="1" customFormat="1" ht="19.5" customHeight="1">
      <c r="B64" s="1289"/>
      <c r="C64" s="1290"/>
      <c r="D64" s="1261" t="s">
        <v>7</v>
      </c>
      <c r="E64" s="1262"/>
      <c r="F64" s="1263"/>
      <c r="G64" s="1174"/>
      <c r="H64" s="1175"/>
      <c r="I64" s="1174"/>
      <c r="J64" s="1282"/>
      <c r="K64" s="1264" t="s">
        <v>97</v>
      </c>
      <c r="L64" s="1265"/>
      <c r="M64" s="1268" t="s">
        <v>99</v>
      </c>
      <c r="N64" s="1265"/>
      <c r="O64" s="1268" t="s">
        <v>98</v>
      </c>
      <c r="P64" s="1265"/>
      <c r="Q64"/>
      <c r="R64"/>
      <c r="S64"/>
      <c r="T64"/>
      <c r="U64"/>
      <c r="V64" s="6"/>
    </row>
    <row r="65" spans="1:22" s="1" customFormat="1" ht="19.5" customHeight="1">
      <c r="B65" s="1291"/>
      <c r="C65" s="1292"/>
      <c r="D65" s="1360" t="s">
        <v>16</v>
      </c>
      <c r="E65" s="1361"/>
      <c r="F65" s="1362"/>
      <c r="G65" s="1280"/>
      <c r="H65" s="1281"/>
      <c r="I65" s="1280"/>
      <c r="J65" s="1283"/>
      <c r="K65" s="1363" t="s">
        <v>296</v>
      </c>
      <c r="L65" s="1364"/>
      <c r="M65" s="1266" t="s">
        <v>296</v>
      </c>
      <c r="N65" s="1267"/>
      <c r="O65" s="1273" t="s">
        <v>102</v>
      </c>
      <c r="P65" s="1274"/>
      <c r="Q65"/>
      <c r="R65"/>
      <c r="S65"/>
      <c r="T65"/>
      <c r="U65"/>
      <c r="V65" s="6"/>
    </row>
    <row r="66" spans="1:22" ht="13.5" thickBot="1">
      <c r="B66" s="1269" t="s">
        <v>373</v>
      </c>
      <c r="C66" s="1270"/>
      <c r="D66" s="1343" t="s">
        <v>131</v>
      </c>
      <c r="E66" s="1344"/>
      <c r="F66" s="1344"/>
      <c r="G66" s="1344"/>
      <c r="H66" s="1344"/>
      <c r="I66" s="1344"/>
      <c r="J66" s="1344"/>
      <c r="K66" s="1367"/>
      <c r="L66" s="1367"/>
      <c r="M66" s="1367"/>
      <c r="N66" s="1367"/>
      <c r="O66" s="1367"/>
      <c r="P66" s="1368"/>
    </row>
    <row r="67" spans="1:22" s="11" customFormat="1" ht="15" customHeight="1" thickTop="1">
      <c r="B67" s="1271"/>
      <c r="C67" s="1272"/>
      <c r="D67" s="1284" t="s">
        <v>486</v>
      </c>
      <c r="E67" s="1285"/>
      <c r="F67" s="1285"/>
      <c r="G67" s="1285"/>
      <c r="H67" s="1286"/>
      <c r="I67" s="1266" t="s">
        <v>296</v>
      </c>
      <c r="J67" s="1267"/>
      <c r="K67" s="547" t="s">
        <v>212</v>
      </c>
      <c r="L67" s="1256"/>
      <c r="M67" s="1256"/>
      <c r="N67" s="1256"/>
      <c r="O67" s="1256"/>
      <c r="P67" s="1257"/>
      <c r="Q67" s="539"/>
      <c r="S67" s="12"/>
      <c r="T67" s="12"/>
      <c r="U67" s="12"/>
      <c r="V67" s="12"/>
    </row>
    <row r="68" spans="1:22" s="11" customFormat="1" ht="15" customHeight="1">
      <c r="B68" s="1271"/>
      <c r="C68" s="1272"/>
      <c r="D68" s="1337" t="s">
        <v>487</v>
      </c>
      <c r="E68" s="1338"/>
      <c r="F68" s="1338"/>
      <c r="G68" s="1338"/>
      <c r="H68" s="1339"/>
      <c r="I68" s="1266" t="s">
        <v>296</v>
      </c>
      <c r="J68" s="1267"/>
      <c r="K68" s="548" t="s">
        <v>212</v>
      </c>
      <c r="L68" s="1165"/>
      <c r="M68" s="1165"/>
      <c r="N68" s="1165"/>
      <c r="O68" s="1165"/>
      <c r="P68" s="1166"/>
      <c r="Q68" s="539"/>
      <c r="S68" s="12"/>
      <c r="T68" s="12"/>
      <c r="U68" s="12"/>
      <c r="V68" s="12"/>
    </row>
    <row r="69" spans="1:22" s="11" customFormat="1" ht="15" customHeight="1">
      <c r="B69" s="1271"/>
      <c r="C69" s="1272"/>
      <c r="D69" s="1337" t="s">
        <v>485</v>
      </c>
      <c r="E69" s="1338"/>
      <c r="F69" s="1338"/>
      <c r="G69" s="1338"/>
      <c r="H69" s="1339"/>
      <c r="I69" s="1266" t="s">
        <v>296</v>
      </c>
      <c r="J69" s="1267"/>
      <c r="K69" s="548" t="s">
        <v>213</v>
      </c>
      <c r="L69" s="1165"/>
      <c r="M69" s="1165"/>
      <c r="N69" s="1165"/>
      <c r="O69" s="1165"/>
      <c r="P69" s="1166"/>
      <c r="Q69" s="539"/>
      <c r="S69" s="12"/>
      <c r="T69" s="12"/>
      <c r="U69" s="12"/>
      <c r="V69" s="12"/>
    </row>
    <row r="70" spans="1:22" s="11" customFormat="1" ht="15" customHeight="1">
      <c r="B70" s="1271"/>
      <c r="C70" s="1272"/>
      <c r="D70" s="1334" t="s">
        <v>129</v>
      </c>
      <c r="E70" s="1335"/>
      <c r="F70" s="1335"/>
      <c r="G70" s="1335"/>
      <c r="H70" s="1336"/>
      <c r="I70" s="1266" t="s">
        <v>296</v>
      </c>
      <c r="J70" s="1267"/>
      <c r="K70" s="548" t="s">
        <v>214</v>
      </c>
      <c r="L70" s="1165"/>
      <c r="M70" s="1165"/>
      <c r="N70" s="1278" t="s">
        <v>130</v>
      </c>
      <c r="O70" s="1278"/>
      <c r="P70" s="1279"/>
      <c r="Q70" s="539"/>
      <c r="S70" s="12"/>
      <c r="T70" s="12"/>
      <c r="U70" s="12"/>
      <c r="V70" s="12"/>
    </row>
    <row r="71" spans="1:22" s="11" customFormat="1" ht="14.25" customHeight="1">
      <c r="B71" s="1271"/>
      <c r="C71" s="1272"/>
      <c r="D71" s="1168" t="s">
        <v>474</v>
      </c>
      <c r="E71" s="1169"/>
      <c r="F71" s="1169"/>
      <c r="G71" s="1169"/>
      <c r="H71" s="1170"/>
      <c r="I71" s="1365" t="s">
        <v>107</v>
      </c>
      <c r="J71" s="1366"/>
      <c r="K71" s="1358" t="s">
        <v>296</v>
      </c>
      <c r="L71" s="1359"/>
      <c r="M71" s="549" t="s">
        <v>213</v>
      </c>
      <c r="N71" s="1352" t="s">
        <v>215</v>
      </c>
      <c r="O71" s="1352"/>
      <c r="P71" s="1353"/>
      <c r="Q71" s="539"/>
      <c r="S71" s="12"/>
      <c r="T71" s="12"/>
      <c r="U71" s="12"/>
      <c r="V71" s="12"/>
    </row>
    <row r="72" spans="1:22" s="11" customFormat="1" ht="14.25" customHeight="1">
      <c r="B72" s="1271"/>
      <c r="C72" s="1272"/>
      <c r="D72" s="1171"/>
      <c r="E72" s="1172"/>
      <c r="F72" s="1172"/>
      <c r="G72" s="1172"/>
      <c r="H72" s="1173"/>
      <c r="I72" s="1275" t="s">
        <v>219</v>
      </c>
      <c r="J72" s="1276"/>
      <c r="K72" s="1356" t="s">
        <v>296</v>
      </c>
      <c r="L72" s="1357"/>
      <c r="M72" s="547" t="s">
        <v>213</v>
      </c>
      <c r="N72" s="1354" t="s">
        <v>215</v>
      </c>
      <c r="O72" s="1354"/>
      <c r="P72" s="1355"/>
      <c r="Q72" s="539"/>
      <c r="S72" s="12"/>
      <c r="T72" s="12"/>
      <c r="U72" s="12"/>
      <c r="V72" s="12"/>
    </row>
    <row r="73" spans="1:22" ht="18.75" customHeight="1">
      <c r="B73" s="1271"/>
      <c r="C73" s="1272"/>
      <c r="D73" s="696" t="s">
        <v>108</v>
      </c>
      <c r="E73" s="550"/>
      <c r="F73" s="550"/>
      <c r="G73" s="550"/>
      <c r="H73" s="446"/>
      <c r="I73" s="446"/>
      <c r="J73" s="446"/>
      <c r="K73" s="446"/>
      <c r="L73" s="551"/>
      <c r="M73" s="446"/>
      <c r="N73" s="446"/>
      <c r="O73" s="446"/>
      <c r="P73" s="552"/>
    </row>
    <row r="74" spans="1:22" ht="18.75" customHeight="1">
      <c r="B74" s="1271"/>
      <c r="C74" s="1272"/>
      <c r="D74" s="1379"/>
      <c r="E74" s="833"/>
      <c r="F74" s="833"/>
      <c r="G74" s="833"/>
      <c r="H74" s="833"/>
      <c r="I74" s="833"/>
      <c r="J74" s="833"/>
      <c r="K74" s="833"/>
      <c r="L74" s="833"/>
      <c r="M74" s="833"/>
      <c r="N74" s="833"/>
      <c r="O74" s="833"/>
      <c r="P74" s="834"/>
    </row>
    <row r="75" spans="1:22" ht="18.75" customHeight="1">
      <c r="B75" s="1271"/>
      <c r="C75" s="1272"/>
      <c r="D75" s="835"/>
      <c r="E75" s="833"/>
      <c r="F75" s="833"/>
      <c r="G75" s="833"/>
      <c r="H75" s="833"/>
      <c r="I75" s="833"/>
      <c r="J75" s="833"/>
      <c r="K75" s="833"/>
      <c r="L75" s="833"/>
      <c r="M75" s="833"/>
      <c r="N75" s="833"/>
      <c r="O75" s="833"/>
      <c r="P75" s="834"/>
    </row>
    <row r="76" spans="1:22" ht="18.75" customHeight="1">
      <c r="B76" s="1271"/>
      <c r="C76" s="1272"/>
      <c r="D76" s="835"/>
      <c r="E76" s="833"/>
      <c r="F76" s="833"/>
      <c r="G76" s="833"/>
      <c r="H76" s="833"/>
      <c r="I76" s="833"/>
      <c r="J76" s="833"/>
      <c r="K76" s="833"/>
      <c r="L76" s="833"/>
      <c r="M76" s="833"/>
      <c r="N76" s="833"/>
      <c r="O76" s="833"/>
      <c r="P76" s="834"/>
    </row>
    <row r="77" spans="1:22" ht="18.75" customHeight="1">
      <c r="B77" s="1271"/>
      <c r="C77" s="1272"/>
      <c r="D77" s="835"/>
      <c r="E77" s="833"/>
      <c r="F77" s="833"/>
      <c r="G77" s="833"/>
      <c r="H77" s="833"/>
      <c r="I77" s="833"/>
      <c r="J77" s="833"/>
      <c r="K77" s="833"/>
      <c r="L77" s="833"/>
      <c r="M77" s="833"/>
      <c r="N77" s="833"/>
      <c r="O77" s="833"/>
      <c r="P77" s="834"/>
    </row>
    <row r="78" spans="1:22" ht="18.75" customHeight="1">
      <c r="B78" s="1271"/>
      <c r="C78" s="1272"/>
      <c r="D78" s="835"/>
      <c r="E78" s="833"/>
      <c r="F78" s="833"/>
      <c r="G78" s="833"/>
      <c r="H78" s="833"/>
      <c r="I78" s="833"/>
      <c r="J78" s="833"/>
      <c r="K78" s="833"/>
      <c r="L78" s="833"/>
      <c r="M78" s="833"/>
      <c r="N78" s="833"/>
      <c r="O78" s="833"/>
      <c r="P78" s="834"/>
    </row>
    <row r="79" spans="1:22" ht="18.75" customHeight="1">
      <c r="B79" s="1271"/>
      <c r="C79" s="1272"/>
      <c r="D79" s="836"/>
      <c r="E79" s="837"/>
      <c r="F79" s="837"/>
      <c r="G79" s="837"/>
      <c r="H79" s="837"/>
      <c r="I79" s="837"/>
      <c r="J79" s="837"/>
      <c r="K79" s="837"/>
      <c r="L79" s="837"/>
      <c r="M79" s="837"/>
      <c r="N79" s="837"/>
      <c r="O79" s="837"/>
      <c r="P79" s="838"/>
    </row>
    <row r="80" spans="1:22" ht="15.75" customHeight="1" thickBot="1">
      <c r="A80" s="553"/>
      <c r="B80" s="1271"/>
      <c r="C80" s="1272"/>
      <c r="D80" s="1343" t="s">
        <v>100</v>
      </c>
      <c r="E80" s="1344"/>
      <c r="F80" s="1344"/>
      <c r="G80" s="1344"/>
      <c r="H80" s="1344"/>
      <c r="I80" s="1344"/>
      <c r="J80" s="1344"/>
      <c r="K80" s="1344"/>
      <c r="L80" s="1344"/>
      <c r="M80" s="1344"/>
      <c r="N80" s="1344"/>
      <c r="O80" s="1344"/>
      <c r="P80" s="1345"/>
    </row>
    <row r="81" spans="1:16" ht="15.75" customHeight="1" thickTop="1">
      <c r="B81" s="1271"/>
      <c r="C81" s="1272"/>
      <c r="D81" s="759" t="s">
        <v>133</v>
      </c>
      <c r="E81" s="758"/>
      <c r="F81" s="554"/>
      <c r="G81" s="554"/>
      <c r="H81" s="555"/>
      <c r="I81" s="1266" t="s">
        <v>296</v>
      </c>
      <c r="J81" s="1267"/>
      <c r="K81" s="556" t="s">
        <v>214</v>
      </c>
      <c r="L81" s="1256"/>
      <c r="M81" s="1256"/>
      <c r="N81" s="1341" t="s">
        <v>130</v>
      </c>
      <c r="O81" s="1341"/>
      <c r="P81" s="1342"/>
    </row>
    <row r="82" spans="1:16" ht="18.75" customHeight="1">
      <c r="B82" s="1271"/>
      <c r="C82" s="1272"/>
      <c r="D82" s="696" t="s">
        <v>109</v>
      </c>
      <c r="E82" s="550"/>
      <c r="F82" s="550"/>
      <c r="G82" s="550"/>
      <c r="H82" s="446"/>
      <c r="I82" s="446"/>
      <c r="J82" s="446"/>
      <c r="K82" s="446"/>
      <c r="L82" s="446"/>
      <c r="M82" s="557"/>
      <c r="N82" s="446"/>
      <c r="O82" s="446"/>
      <c r="P82" s="540"/>
    </row>
    <row r="83" spans="1:16" ht="18.75" customHeight="1">
      <c r="B83" s="1271"/>
      <c r="C83" s="1272"/>
      <c r="D83" s="850"/>
      <c r="E83" s="833"/>
      <c r="F83" s="833"/>
      <c r="G83" s="833"/>
      <c r="H83" s="833"/>
      <c r="I83" s="833"/>
      <c r="J83" s="833"/>
      <c r="K83" s="833"/>
      <c r="L83" s="833"/>
      <c r="M83" s="833"/>
      <c r="N83" s="833"/>
      <c r="O83" s="833"/>
      <c r="P83" s="834"/>
    </row>
    <row r="84" spans="1:16" ht="18.75" customHeight="1">
      <c r="B84" s="1271"/>
      <c r="C84" s="1272"/>
      <c r="D84" s="835"/>
      <c r="E84" s="833"/>
      <c r="F84" s="833"/>
      <c r="G84" s="833"/>
      <c r="H84" s="833"/>
      <c r="I84" s="833"/>
      <c r="J84" s="833"/>
      <c r="K84" s="833"/>
      <c r="L84" s="833"/>
      <c r="M84" s="833"/>
      <c r="N84" s="833"/>
      <c r="O84" s="833"/>
      <c r="P84" s="834"/>
    </row>
    <row r="85" spans="1:16" ht="18.75" customHeight="1">
      <c r="B85" s="1271"/>
      <c r="C85" s="1272"/>
      <c r="D85" s="835"/>
      <c r="E85" s="833"/>
      <c r="F85" s="833"/>
      <c r="G85" s="833"/>
      <c r="H85" s="833"/>
      <c r="I85" s="833"/>
      <c r="J85" s="833"/>
      <c r="K85" s="833"/>
      <c r="L85" s="833"/>
      <c r="M85" s="833"/>
      <c r="N85" s="833"/>
      <c r="O85" s="833"/>
      <c r="P85" s="834"/>
    </row>
    <row r="86" spans="1:16" ht="18.75" customHeight="1">
      <c r="B86" s="1271"/>
      <c r="C86" s="1272"/>
      <c r="D86" s="835"/>
      <c r="E86" s="833"/>
      <c r="F86" s="833"/>
      <c r="G86" s="833"/>
      <c r="H86" s="833"/>
      <c r="I86" s="833"/>
      <c r="J86" s="833"/>
      <c r="K86" s="833"/>
      <c r="L86" s="833"/>
      <c r="M86" s="833"/>
      <c r="N86" s="833"/>
      <c r="O86" s="833"/>
      <c r="P86" s="834"/>
    </row>
    <row r="87" spans="1:16" ht="18.75" customHeight="1">
      <c r="B87" s="1271"/>
      <c r="C87" s="1272"/>
      <c r="D87" s="836"/>
      <c r="E87" s="837"/>
      <c r="F87" s="837"/>
      <c r="G87" s="837"/>
      <c r="H87" s="837"/>
      <c r="I87" s="837"/>
      <c r="J87" s="837"/>
      <c r="K87" s="837"/>
      <c r="L87" s="837"/>
      <c r="M87" s="837"/>
      <c r="N87" s="837"/>
      <c r="O87" s="837"/>
      <c r="P87" s="838"/>
    </row>
    <row r="88" spans="1:16" ht="16.5" customHeight="1" thickBot="1">
      <c r="A88" s="553"/>
      <c r="B88" s="1271"/>
      <c r="C88" s="1272"/>
      <c r="D88" s="1343" t="s">
        <v>101</v>
      </c>
      <c r="E88" s="1344"/>
      <c r="F88" s="1344"/>
      <c r="G88" s="1344"/>
      <c r="H88" s="1344"/>
      <c r="I88" s="1344"/>
      <c r="J88" s="1344"/>
      <c r="K88" s="1344"/>
      <c r="L88" s="1344"/>
      <c r="M88" s="1344"/>
      <c r="N88" s="1344"/>
      <c r="O88" s="1344"/>
      <c r="P88" s="1345"/>
    </row>
    <row r="89" spans="1:16" ht="15.75" customHeight="1" thickTop="1">
      <c r="B89" s="1271"/>
      <c r="C89" s="1272"/>
      <c r="D89" s="1234" t="s">
        <v>132</v>
      </c>
      <c r="E89" s="1235"/>
      <c r="F89" s="1235"/>
      <c r="G89" s="1235"/>
      <c r="H89" s="1236"/>
      <c r="I89" s="1332" t="s">
        <v>296</v>
      </c>
      <c r="J89" s="1333"/>
      <c r="K89" s="547" t="s">
        <v>214</v>
      </c>
      <c r="L89" s="1277"/>
      <c r="M89" s="1277"/>
      <c r="N89" s="1278" t="s">
        <v>130</v>
      </c>
      <c r="O89" s="1278"/>
      <c r="P89" s="1279"/>
    </row>
    <row r="90" spans="1:16" ht="15.75" customHeight="1">
      <c r="B90" s="1271"/>
      <c r="C90" s="1272"/>
      <c r="D90" s="1337" t="s">
        <v>489</v>
      </c>
      <c r="E90" s="1338"/>
      <c r="F90" s="1338"/>
      <c r="G90" s="1338"/>
      <c r="H90" s="1339"/>
      <c r="I90" s="1266" t="s">
        <v>296</v>
      </c>
      <c r="J90" s="1267"/>
      <c r="K90" s="548" t="s">
        <v>216</v>
      </c>
      <c r="L90" s="1165"/>
      <c r="M90" s="1165"/>
      <c r="N90" s="1165"/>
      <c r="O90" s="1165"/>
      <c r="P90" s="1166"/>
    </row>
    <row r="91" spans="1:16" ht="15.75" customHeight="1">
      <c r="B91" s="1271"/>
      <c r="C91" s="1272"/>
      <c r="D91" s="1334" t="s">
        <v>203</v>
      </c>
      <c r="E91" s="1335"/>
      <c r="F91" s="1335"/>
      <c r="G91" s="1335"/>
      <c r="H91" s="1336"/>
      <c r="I91" s="1266" t="s">
        <v>296</v>
      </c>
      <c r="J91" s="1267"/>
      <c r="K91" s="548" t="s">
        <v>217</v>
      </c>
      <c r="L91" s="1165"/>
      <c r="M91" s="1165"/>
      <c r="N91" s="1165"/>
      <c r="O91" s="1165"/>
      <c r="P91" s="1166"/>
    </row>
    <row r="92" spans="1:16" ht="15.75" customHeight="1">
      <c r="B92" s="1271"/>
      <c r="C92" s="1272"/>
      <c r="D92" s="1337" t="s">
        <v>204</v>
      </c>
      <c r="E92" s="1338"/>
      <c r="F92" s="1338"/>
      <c r="G92" s="1338"/>
      <c r="H92" s="1339"/>
      <c r="I92" s="1266" t="s">
        <v>296</v>
      </c>
      <c r="J92" s="1267"/>
      <c r="K92" s="1258" t="s">
        <v>218</v>
      </c>
      <c r="L92" s="1258"/>
      <c r="M92" s="1165"/>
      <c r="N92" s="1165"/>
      <c r="O92" s="1165"/>
      <c r="P92" s="1166"/>
    </row>
    <row r="93" spans="1:16" ht="18.75" customHeight="1">
      <c r="B93" s="1271"/>
      <c r="C93" s="1272"/>
      <c r="D93" s="973" t="s">
        <v>110</v>
      </c>
      <c r="E93" s="974"/>
      <c r="F93" s="974"/>
      <c r="G93" s="974"/>
      <c r="H93" s="974"/>
      <c r="I93" s="974"/>
      <c r="J93" s="450"/>
      <c r="K93" s="450"/>
      <c r="L93" s="450"/>
      <c r="M93" s="450"/>
      <c r="N93" s="450"/>
      <c r="O93" s="450"/>
      <c r="P93" s="558"/>
    </row>
    <row r="94" spans="1:16" ht="18.75" customHeight="1">
      <c r="B94" s="1271"/>
      <c r="C94" s="1272"/>
      <c r="D94" s="972"/>
      <c r="E94" s="833"/>
      <c r="F94" s="833"/>
      <c r="G94" s="833"/>
      <c r="H94" s="833"/>
      <c r="I94" s="833"/>
      <c r="J94" s="833"/>
      <c r="K94" s="833"/>
      <c r="L94" s="833"/>
      <c r="M94" s="833"/>
      <c r="N94" s="833"/>
      <c r="O94" s="833"/>
      <c r="P94" s="834"/>
    </row>
    <row r="95" spans="1:16" ht="18.75" customHeight="1">
      <c r="B95" s="1271"/>
      <c r="C95" s="1272"/>
      <c r="D95" s="972"/>
      <c r="E95" s="833"/>
      <c r="F95" s="833"/>
      <c r="G95" s="833"/>
      <c r="H95" s="833"/>
      <c r="I95" s="833"/>
      <c r="J95" s="833"/>
      <c r="K95" s="833"/>
      <c r="L95" s="833"/>
      <c r="M95" s="833"/>
      <c r="N95" s="833"/>
      <c r="O95" s="833"/>
      <c r="P95" s="834"/>
    </row>
    <row r="96" spans="1:16" ht="18.75" customHeight="1">
      <c r="B96" s="1271"/>
      <c r="C96" s="1272"/>
      <c r="D96" s="835"/>
      <c r="E96" s="833"/>
      <c r="F96" s="833"/>
      <c r="G96" s="833"/>
      <c r="H96" s="833"/>
      <c r="I96" s="833"/>
      <c r="J96" s="833"/>
      <c r="K96" s="833"/>
      <c r="L96" s="833"/>
      <c r="M96" s="833"/>
      <c r="N96" s="833"/>
      <c r="O96" s="833"/>
      <c r="P96" s="834"/>
    </row>
    <row r="97" spans="2:22" ht="18.75" customHeight="1">
      <c r="B97" s="1271"/>
      <c r="C97" s="1272"/>
      <c r="D97" s="835"/>
      <c r="E97" s="833"/>
      <c r="F97" s="833"/>
      <c r="G97" s="833"/>
      <c r="H97" s="833"/>
      <c r="I97" s="833"/>
      <c r="J97" s="833"/>
      <c r="K97" s="833"/>
      <c r="L97" s="833"/>
      <c r="M97" s="833"/>
      <c r="N97" s="833"/>
      <c r="O97" s="833"/>
      <c r="P97" s="834"/>
    </row>
    <row r="98" spans="2:22" ht="18.75" customHeight="1">
      <c r="B98" s="883"/>
      <c r="C98" s="885"/>
      <c r="D98" s="836"/>
      <c r="E98" s="837"/>
      <c r="F98" s="837"/>
      <c r="G98" s="837"/>
      <c r="H98" s="837"/>
      <c r="I98" s="837"/>
      <c r="J98" s="837"/>
      <c r="K98" s="837"/>
      <c r="L98" s="837"/>
      <c r="M98" s="837"/>
      <c r="N98" s="837"/>
      <c r="O98" s="837"/>
      <c r="P98" s="838"/>
    </row>
    <row r="99" spans="2:22" s="3" customFormat="1" ht="16.5" customHeight="1">
      <c r="B99" s="559"/>
      <c r="C99" s="560"/>
      <c r="D99" s="560"/>
      <c r="E99" s="560"/>
      <c r="F99" s="560"/>
      <c r="G99" s="561"/>
      <c r="H99" s="561"/>
      <c r="I99" s="561"/>
      <c r="J99" s="561"/>
      <c r="K99" s="561"/>
      <c r="L99" s="1315" t="s">
        <v>412</v>
      </c>
      <c r="M99" s="1315"/>
      <c r="N99" s="1315"/>
      <c r="O99" s="1315"/>
      <c r="P99" s="1315"/>
      <c r="S99" s="562"/>
      <c r="T99" s="562"/>
      <c r="U99" s="562"/>
      <c r="V99" s="562"/>
    </row>
    <row r="100" spans="2:22" s="1" customFormat="1" ht="17.149999999999999" customHeight="1">
      <c r="B100" s="59" t="s">
        <v>288</v>
      </c>
      <c r="C100" s="59"/>
      <c r="D100" s="59"/>
      <c r="E100" s="59"/>
      <c r="F100" s="59"/>
      <c r="G100" s="60"/>
      <c r="H100" s="60"/>
      <c r="I100" s="60"/>
      <c r="J100" s="60"/>
      <c r="K100" s="60"/>
      <c r="L100" s="60"/>
      <c r="M100" s="60"/>
      <c r="N100" s="60"/>
      <c r="O100" s="60"/>
      <c r="P100" s="60"/>
      <c r="Q100" s="21"/>
      <c r="S100" s="6"/>
      <c r="T100" s="6"/>
      <c r="U100" s="6"/>
      <c r="V100" s="6"/>
    </row>
    <row r="101" spans="2:22" ht="7.5" customHeight="1"/>
    <row r="102" spans="2:22" s="1" customFormat="1" ht="18.75" customHeight="1">
      <c r="B102" s="1098" t="s">
        <v>449</v>
      </c>
      <c r="C102" s="1099"/>
      <c r="D102" s="1096" t="s">
        <v>450</v>
      </c>
      <c r="E102" s="1097"/>
      <c r="F102" s="1348" t="str">
        <f>IF(共通入力シート!C12="","",共通入力シート!C12)</f>
        <v/>
      </c>
      <c r="G102" s="1348"/>
      <c r="H102" s="1348"/>
      <c r="I102" s="1348"/>
      <c r="J102" s="1348"/>
      <c r="K102" s="1348"/>
      <c r="L102" s="1102" t="s">
        <v>451</v>
      </c>
      <c r="M102" s="1102"/>
      <c r="N102" s="1102" t="str">
        <f>IF(共通入力シート!B16="","",共通入力シート!B16)</f>
        <v/>
      </c>
      <c r="O102" s="1102"/>
      <c r="P102" s="1347"/>
      <c r="Q102" s="450"/>
      <c r="S102" s="6"/>
      <c r="T102" s="6"/>
      <c r="U102" s="6"/>
      <c r="V102" s="6"/>
    </row>
    <row r="103" spans="2:22" s="1" customFormat="1" ht="18.75" customHeight="1">
      <c r="B103" s="1316"/>
      <c r="C103" s="1317"/>
      <c r="D103" s="1318" t="str">
        <f>IF(共通入力シート!B12="","",共通入力シート!B12)</f>
        <v/>
      </c>
      <c r="E103" s="1319"/>
      <c r="F103" s="1319"/>
      <c r="G103" s="1319"/>
      <c r="H103" s="1319"/>
      <c r="I103" s="1319"/>
      <c r="J103" s="1319"/>
      <c r="K103" s="1319"/>
      <c r="L103" s="974" t="s">
        <v>452</v>
      </c>
      <c r="M103" s="974"/>
      <c r="N103" s="829" t="str">
        <f>IF(共通入力シート!B17="","",共通入力シート!B17)</f>
        <v/>
      </c>
      <c r="O103" s="829"/>
      <c r="P103" s="876"/>
      <c r="Q103" s="450"/>
      <c r="S103" s="6"/>
      <c r="T103" s="6"/>
      <c r="U103" s="6"/>
      <c r="V103" s="6"/>
    </row>
    <row r="104" spans="2:22" s="1" customFormat="1" ht="18.75" customHeight="1">
      <c r="B104" s="1316"/>
      <c r="C104" s="1317"/>
      <c r="D104" s="1320"/>
      <c r="E104" s="1321"/>
      <c r="F104" s="1321"/>
      <c r="G104" s="1321"/>
      <c r="H104" s="1321"/>
      <c r="I104" s="1321"/>
      <c r="J104" s="1321"/>
      <c r="K104" s="1321"/>
      <c r="L104" s="1108" t="s">
        <v>453</v>
      </c>
      <c r="M104" s="1108"/>
      <c r="N104" s="1350" t="s">
        <v>454</v>
      </c>
      <c r="O104" s="1350"/>
      <c r="P104" s="1351"/>
      <c r="Q104" s="450"/>
      <c r="S104" s="6"/>
      <c r="T104" s="6"/>
      <c r="U104" s="6"/>
      <c r="V104" s="6"/>
    </row>
    <row r="105" spans="2:22" s="1" customFormat="1" ht="18.75" customHeight="1">
      <c r="B105" s="1098" t="s">
        <v>455</v>
      </c>
      <c r="C105" s="1099"/>
      <c r="D105" s="563" t="s">
        <v>8</v>
      </c>
      <c r="E105" s="1102" t="str">
        <f>IF(共通入力シート!B13="","",共通入力シート!B13)</f>
        <v/>
      </c>
      <c r="F105" s="1102"/>
      <c r="G105" s="1102"/>
      <c r="H105" s="564"/>
      <c r="I105" s="564"/>
      <c r="J105" s="564"/>
      <c r="K105" s="564"/>
      <c r="L105" s="564"/>
      <c r="M105" s="564"/>
      <c r="N105" s="564"/>
      <c r="O105" s="564"/>
      <c r="P105" s="565"/>
      <c r="Q105" s="450"/>
      <c r="S105" s="6"/>
      <c r="T105" s="6"/>
      <c r="U105" s="6"/>
      <c r="V105" s="6"/>
    </row>
    <row r="106" spans="2:22" s="1" customFormat="1" ht="18.75" customHeight="1">
      <c r="B106" s="1100"/>
      <c r="C106" s="1101"/>
      <c r="D106" s="1106" t="str">
        <f>IF(共通入力シート!B14="","",共通入力シート!B14)</f>
        <v/>
      </c>
      <c r="E106" s="1107"/>
      <c r="F106" s="1107"/>
      <c r="G106" s="1108" t="str">
        <f>IF(共通入力シート!B15="","",共通入力シート!B15)</f>
        <v/>
      </c>
      <c r="H106" s="1108"/>
      <c r="I106" s="1108"/>
      <c r="J106" s="1108"/>
      <c r="K106" s="1108"/>
      <c r="L106" s="1108"/>
      <c r="M106" s="1108"/>
      <c r="N106" s="1108"/>
      <c r="O106" s="1108"/>
      <c r="P106" s="1109"/>
      <c r="Q106" s="566"/>
      <c r="S106" s="6"/>
      <c r="T106" s="6"/>
      <c r="U106" s="6"/>
      <c r="V106" s="6"/>
    </row>
    <row r="107" spans="2:22" s="1" customFormat="1" ht="18.75" customHeight="1">
      <c r="B107" s="1061" t="s">
        <v>48</v>
      </c>
      <c r="C107" s="1062"/>
      <c r="D107" s="1237" t="s">
        <v>50</v>
      </c>
      <c r="E107" s="1238"/>
      <c r="F107" s="1241" t="s">
        <v>456</v>
      </c>
      <c r="G107" s="1241"/>
      <c r="H107" s="1241"/>
      <c r="I107" s="1241"/>
      <c r="J107" s="1241"/>
      <c r="K107" s="1241"/>
      <c r="L107" s="1241"/>
      <c r="M107" s="1241"/>
      <c r="N107" s="1241"/>
      <c r="O107" s="1241"/>
      <c r="P107" s="1242"/>
      <c r="Q107" s="566"/>
      <c r="S107" s="6"/>
      <c r="T107" s="6"/>
      <c r="U107" s="6"/>
      <c r="V107" s="6"/>
    </row>
    <row r="108" spans="2:22" s="1" customFormat="1" ht="18.75" customHeight="1">
      <c r="B108" s="1063"/>
      <c r="C108" s="1064"/>
      <c r="D108" s="1239"/>
      <c r="E108" s="1240"/>
      <c r="F108" s="1243"/>
      <c r="G108" s="1243"/>
      <c r="H108" s="1243"/>
      <c r="I108" s="1243"/>
      <c r="J108" s="1243"/>
      <c r="K108" s="1243"/>
      <c r="L108" s="1243"/>
      <c r="M108" s="1243"/>
      <c r="N108" s="1243"/>
      <c r="O108" s="1243"/>
      <c r="P108" s="1244"/>
      <c r="Q108" s="566"/>
      <c r="S108" s="6"/>
      <c r="T108" s="6"/>
      <c r="U108" s="6"/>
      <c r="V108" s="6"/>
    </row>
    <row r="109" spans="2:22" s="1" customFormat="1" ht="18.75" customHeight="1">
      <c r="B109" s="1063"/>
      <c r="C109" s="1064"/>
      <c r="D109" s="969" t="s">
        <v>57</v>
      </c>
      <c r="E109" s="970"/>
      <c r="F109" s="1000" t="s">
        <v>297</v>
      </c>
      <c r="G109" s="1000"/>
      <c r="H109" s="1000"/>
      <c r="I109" s="1000"/>
      <c r="J109" s="1000"/>
      <c r="K109" s="1000"/>
      <c r="L109" s="1000"/>
      <c r="M109" s="1000"/>
      <c r="N109" s="1000"/>
      <c r="O109" s="1000"/>
      <c r="P109" s="1103"/>
      <c r="Q109" s="453"/>
      <c r="S109" s="6"/>
      <c r="T109" s="6"/>
      <c r="U109" s="6"/>
      <c r="V109" s="6"/>
    </row>
    <row r="110" spans="2:22" s="1" customFormat="1" ht="18.75" customHeight="1">
      <c r="B110" s="1063"/>
      <c r="C110" s="1064"/>
      <c r="D110" s="877" t="s">
        <v>58</v>
      </c>
      <c r="E110" s="878"/>
      <c r="F110" s="1104"/>
      <c r="G110" s="1104"/>
      <c r="H110" s="1104"/>
      <c r="I110" s="1104"/>
      <c r="J110" s="1104"/>
      <c r="K110" s="1104"/>
      <c r="L110" s="1104"/>
      <c r="M110" s="1104"/>
      <c r="N110" s="1104"/>
      <c r="O110" s="1104"/>
      <c r="P110" s="1105"/>
      <c r="Q110" s="453"/>
      <c r="S110" s="6"/>
      <c r="T110" s="6"/>
      <c r="U110" s="6"/>
      <c r="V110" s="6"/>
    </row>
    <row r="111" spans="2:22" s="1" customFormat="1" ht="18.75" customHeight="1">
      <c r="B111" s="1063"/>
      <c r="C111" s="1064"/>
      <c r="D111" s="1340"/>
      <c r="E111" s="833"/>
      <c r="F111" s="833"/>
      <c r="G111" s="833"/>
      <c r="H111" s="833"/>
      <c r="I111" s="833"/>
      <c r="J111" s="833"/>
      <c r="K111" s="833"/>
      <c r="L111" s="833"/>
      <c r="M111" s="833"/>
      <c r="N111" s="833"/>
      <c r="O111" s="833"/>
      <c r="P111" s="834"/>
      <c r="Q111" s="453"/>
      <c r="S111" s="6"/>
      <c r="T111" s="6"/>
      <c r="U111" s="6"/>
      <c r="V111" s="6"/>
    </row>
    <row r="112" spans="2:22" s="1" customFormat="1" ht="18.75" customHeight="1">
      <c r="B112" s="1063"/>
      <c r="C112" s="1064"/>
      <c r="D112" s="835"/>
      <c r="E112" s="833"/>
      <c r="F112" s="833"/>
      <c r="G112" s="833"/>
      <c r="H112" s="833"/>
      <c r="I112" s="833"/>
      <c r="J112" s="833"/>
      <c r="K112" s="833"/>
      <c r="L112" s="833"/>
      <c r="M112" s="833"/>
      <c r="N112" s="833"/>
      <c r="O112" s="833"/>
      <c r="P112" s="834"/>
      <c r="Q112" s="453"/>
      <c r="S112" s="6"/>
      <c r="T112" s="6"/>
      <c r="U112" s="6"/>
      <c r="V112" s="6"/>
    </row>
    <row r="113" spans="2:22" s="1" customFormat="1" ht="18.75" customHeight="1">
      <c r="B113" s="1063"/>
      <c r="C113" s="1064"/>
      <c r="D113" s="835"/>
      <c r="E113" s="833"/>
      <c r="F113" s="833"/>
      <c r="G113" s="833"/>
      <c r="H113" s="833"/>
      <c r="I113" s="833"/>
      <c r="J113" s="833"/>
      <c r="K113" s="833"/>
      <c r="L113" s="833"/>
      <c r="M113" s="833"/>
      <c r="N113" s="833"/>
      <c r="O113" s="833"/>
      <c r="P113" s="834"/>
      <c r="Q113" s="453"/>
      <c r="S113" s="6"/>
      <c r="T113" s="6"/>
      <c r="U113" s="6"/>
      <c r="V113" s="6"/>
    </row>
    <row r="114" spans="2:22" s="1" customFormat="1" ht="18.75" customHeight="1">
      <c r="B114" s="1063"/>
      <c r="C114" s="1064"/>
      <c r="D114" s="835"/>
      <c r="E114" s="833"/>
      <c r="F114" s="833"/>
      <c r="G114" s="833"/>
      <c r="H114" s="833"/>
      <c r="I114" s="833"/>
      <c r="J114" s="833"/>
      <c r="K114" s="833"/>
      <c r="L114" s="833"/>
      <c r="M114" s="833"/>
      <c r="N114" s="833"/>
      <c r="O114" s="833"/>
      <c r="P114" s="834"/>
      <c r="Q114" s="453"/>
      <c r="S114" s="6"/>
      <c r="T114" s="6"/>
      <c r="U114" s="6"/>
      <c r="V114" s="6"/>
    </row>
    <row r="115" spans="2:22" s="1" customFormat="1" ht="18.75" customHeight="1">
      <c r="B115" s="1063"/>
      <c r="C115" s="1064"/>
      <c r="D115" s="835"/>
      <c r="E115" s="833"/>
      <c r="F115" s="833"/>
      <c r="G115" s="833"/>
      <c r="H115" s="833"/>
      <c r="I115" s="833"/>
      <c r="J115" s="833"/>
      <c r="K115" s="833"/>
      <c r="L115" s="833"/>
      <c r="M115" s="833"/>
      <c r="N115" s="833"/>
      <c r="O115" s="833"/>
      <c r="P115" s="834"/>
      <c r="Q115" s="453"/>
      <c r="S115" s="6"/>
      <c r="T115" s="6"/>
      <c r="U115" s="6"/>
      <c r="V115" s="6"/>
    </row>
    <row r="116" spans="2:22" s="1" customFormat="1" ht="18.75" customHeight="1">
      <c r="B116" s="1063"/>
      <c r="C116" s="1064"/>
      <c r="D116" s="835"/>
      <c r="E116" s="833"/>
      <c r="F116" s="833"/>
      <c r="G116" s="833"/>
      <c r="H116" s="833"/>
      <c r="I116" s="833"/>
      <c r="J116" s="833"/>
      <c r="K116" s="833"/>
      <c r="L116" s="833"/>
      <c r="M116" s="833"/>
      <c r="N116" s="833"/>
      <c r="O116" s="833"/>
      <c r="P116" s="834"/>
      <c r="Q116" s="453"/>
      <c r="S116" s="6"/>
      <c r="T116" s="6"/>
      <c r="U116" s="6"/>
      <c r="V116" s="6"/>
    </row>
    <row r="117" spans="2:22" s="1" customFormat="1" ht="18.75" customHeight="1">
      <c r="B117" s="1063"/>
      <c r="C117" s="1064"/>
      <c r="D117" s="835"/>
      <c r="E117" s="833"/>
      <c r="F117" s="833"/>
      <c r="G117" s="833"/>
      <c r="H117" s="833"/>
      <c r="I117" s="833"/>
      <c r="J117" s="833"/>
      <c r="K117" s="833"/>
      <c r="L117" s="833"/>
      <c r="M117" s="833"/>
      <c r="N117" s="833"/>
      <c r="O117" s="833"/>
      <c r="P117" s="834"/>
      <c r="Q117" s="453"/>
      <c r="S117" s="6"/>
      <c r="T117" s="6"/>
      <c r="U117" s="6"/>
      <c r="V117" s="6"/>
    </row>
    <row r="118" spans="2:22" s="1" customFormat="1" ht="18.75" customHeight="1">
      <c r="B118" s="1063"/>
      <c r="C118" s="1064"/>
      <c r="D118" s="835"/>
      <c r="E118" s="833"/>
      <c r="F118" s="833"/>
      <c r="G118" s="833"/>
      <c r="H118" s="833"/>
      <c r="I118" s="833"/>
      <c r="J118" s="833"/>
      <c r="K118" s="833"/>
      <c r="L118" s="833"/>
      <c r="M118" s="833"/>
      <c r="N118" s="833"/>
      <c r="O118" s="833"/>
      <c r="P118" s="834"/>
      <c r="Q118" s="453"/>
      <c r="S118" s="6"/>
      <c r="T118" s="6"/>
      <c r="U118" s="6"/>
      <c r="V118" s="6"/>
    </row>
    <row r="119" spans="2:22" s="1" customFormat="1" ht="18.75" customHeight="1">
      <c r="B119" s="1063"/>
      <c r="C119" s="1064"/>
      <c r="D119" s="835"/>
      <c r="E119" s="833"/>
      <c r="F119" s="833"/>
      <c r="G119" s="833"/>
      <c r="H119" s="833"/>
      <c r="I119" s="833"/>
      <c r="J119" s="833"/>
      <c r="K119" s="833"/>
      <c r="L119" s="833"/>
      <c r="M119" s="833"/>
      <c r="N119" s="833"/>
      <c r="O119" s="833"/>
      <c r="P119" s="834"/>
      <c r="Q119" s="454"/>
      <c r="S119" s="6"/>
      <c r="T119" s="6"/>
      <c r="U119" s="6"/>
      <c r="V119" s="6"/>
    </row>
    <row r="120" spans="2:22" s="1" customFormat="1" ht="18.75" customHeight="1">
      <c r="B120" s="1073"/>
      <c r="C120" s="1074"/>
      <c r="D120" s="836"/>
      <c r="E120" s="837"/>
      <c r="F120" s="837"/>
      <c r="G120" s="837"/>
      <c r="H120" s="837"/>
      <c r="I120" s="837"/>
      <c r="J120" s="837"/>
      <c r="K120" s="837"/>
      <c r="L120" s="837"/>
      <c r="M120" s="837"/>
      <c r="N120" s="837"/>
      <c r="O120" s="837"/>
      <c r="P120" s="838"/>
      <c r="Q120" s="454"/>
      <c r="S120" s="6"/>
      <c r="T120" s="6"/>
      <c r="U120" s="6"/>
      <c r="V120" s="6"/>
    </row>
    <row r="121" spans="2:22" s="1" customFormat="1" ht="18.75" customHeight="1">
      <c r="B121" s="1061" t="s">
        <v>418</v>
      </c>
      <c r="C121" s="1062"/>
      <c r="D121" s="1070" t="s">
        <v>91</v>
      </c>
      <c r="E121" s="1071"/>
      <c r="F121" s="1071"/>
      <c r="G121" s="1072"/>
      <c r="H121" s="1070" t="s">
        <v>3</v>
      </c>
      <c r="I121" s="1071"/>
      <c r="J121" s="1071"/>
      <c r="K121" s="1072"/>
      <c r="L121" s="1070" t="s">
        <v>457</v>
      </c>
      <c r="M121" s="1071"/>
      <c r="N121" s="1071"/>
      <c r="O121" s="1071"/>
      <c r="P121" s="1072"/>
      <c r="S121" s="6"/>
      <c r="T121" s="6"/>
      <c r="U121" s="6"/>
      <c r="V121" s="6"/>
    </row>
    <row r="122" spans="2:22" s="1" customFormat="1" ht="18.75" customHeight="1">
      <c r="B122" s="1063"/>
      <c r="C122" s="1064"/>
      <c r="D122" s="1346"/>
      <c r="E122" s="1102"/>
      <c r="F122" s="1102"/>
      <c r="G122" s="1347"/>
      <c r="H122" s="1090"/>
      <c r="I122" s="1091"/>
      <c r="J122" s="1091"/>
      <c r="K122" s="1092"/>
      <c r="L122" s="1055"/>
      <c r="M122" s="1056"/>
      <c r="N122" s="1056"/>
      <c r="O122" s="1056"/>
      <c r="P122" s="1057"/>
      <c r="S122" s="6"/>
      <c r="T122" s="6"/>
      <c r="U122" s="6"/>
      <c r="V122" s="6"/>
    </row>
    <row r="123" spans="2:22" s="1" customFormat="1" ht="18.75" customHeight="1">
      <c r="B123" s="1063"/>
      <c r="C123" s="1064"/>
      <c r="D123" s="1065"/>
      <c r="E123" s="1066"/>
      <c r="F123" s="1066"/>
      <c r="G123" s="1067"/>
      <c r="H123" s="1082"/>
      <c r="I123" s="1083"/>
      <c r="J123" s="1083"/>
      <c r="K123" s="1084"/>
      <c r="L123" s="1065"/>
      <c r="M123" s="1066"/>
      <c r="N123" s="1066"/>
      <c r="O123" s="1066"/>
      <c r="P123" s="1067"/>
      <c r="S123" s="6"/>
      <c r="T123" s="6"/>
      <c r="U123" s="6"/>
      <c r="V123" s="6"/>
    </row>
    <row r="124" spans="2:22" s="1" customFormat="1" ht="18.75" customHeight="1">
      <c r="B124" s="1063"/>
      <c r="C124" s="1064"/>
      <c r="D124" s="1110"/>
      <c r="E124" s="1111"/>
      <c r="F124" s="1111"/>
      <c r="G124" s="1112"/>
      <c r="H124" s="1082"/>
      <c r="I124" s="1083"/>
      <c r="J124" s="1083"/>
      <c r="K124" s="1084"/>
      <c r="L124" s="1065"/>
      <c r="M124" s="1066"/>
      <c r="N124" s="1066"/>
      <c r="O124" s="1066"/>
      <c r="P124" s="1067"/>
      <c r="S124" s="6"/>
      <c r="T124" s="6"/>
      <c r="U124" s="6"/>
      <c r="V124" s="6"/>
    </row>
    <row r="125" spans="2:22" s="1" customFormat="1" ht="18.75" customHeight="1">
      <c r="B125" s="1073"/>
      <c r="C125" s="1074"/>
      <c r="D125" s="1058"/>
      <c r="E125" s="1059"/>
      <c r="F125" s="1059"/>
      <c r="G125" s="1060"/>
      <c r="H125" s="1082"/>
      <c r="I125" s="1083"/>
      <c r="J125" s="1083"/>
      <c r="K125" s="1084"/>
      <c r="L125" s="1065"/>
      <c r="M125" s="1066"/>
      <c r="N125" s="1066"/>
      <c r="O125" s="1066"/>
      <c r="P125" s="1067"/>
      <c r="S125" s="6"/>
      <c r="T125" s="6"/>
      <c r="U125" s="6"/>
      <c r="V125" s="6"/>
    </row>
    <row r="126" spans="2:22" s="1" customFormat="1" ht="18.75" customHeight="1">
      <c r="B126" s="1061" t="s">
        <v>458</v>
      </c>
      <c r="C126" s="1062"/>
      <c r="D126" s="1070" t="s">
        <v>91</v>
      </c>
      <c r="E126" s="1071"/>
      <c r="F126" s="1071"/>
      <c r="G126" s="1072"/>
      <c r="H126" s="1070" t="s">
        <v>3</v>
      </c>
      <c r="I126" s="1071"/>
      <c r="J126" s="1071"/>
      <c r="K126" s="1072"/>
      <c r="L126" s="1070" t="s">
        <v>457</v>
      </c>
      <c r="M126" s="1071"/>
      <c r="N126" s="1071"/>
      <c r="O126" s="1071"/>
      <c r="P126" s="1072"/>
      <c r="S126" s="6"/>
      <c r="T126" s="6"/>
      <c r="U126" s="6"/>
      <c r="V126" s="6"/>
    </row>
    <row r="127" spans="2:22" s="1" customFormat="1" ht="22.5" customHeight="1">
      <c r="B127" s="1063"/>
      <c r="C127" s="1064"/>
      <c r="D127" s="1081"/>
      <c r="E127" s="1066"/>
      <c r="F127" s="1066"/>
      <c r="G127" s="1067"/>
      <c r="H127" s="1090"/>
      <c r="I127" s="1091"/>
      <c r="J127" s="1091"/>
      <c r="K127" s="1092"/>
      <c r="L127" s="1065"/>
      <c r="M127" s="1066"/>
      <c r="N127" s="1066"/>
      <c r="O127" s="1066"/>
      <c r="P127" s="1067"/>
      <c r="S127" s="6"/>
      <c r="T127" s="6"/>
      <c r="U127" s="6"/>
      <c r="V127" s="6"/>
    </row>
    <row r="128" spans="2:22" s="1" customFormat="1" ht="22.5" customHeight="1">
      <c r="B128" s="1063"/>
      <c r="C128" s="1064"/>
      <c r="D128" s="1081"/>
      <c r="E128" s="1066"/>
      <c r="F128" s="1066"/>
      <c r="G128" s="1067"/>
      <c r="H128" s="1247"/>
      <c r="I128" s="1248"/>
      <c r="J128" s="1248"/>
      <c r="K128" s="1249"/>
      <c r="L128" s="1065"/>
      <c r="M128" s="1066"/>
      <c r="N128" s="1066"/>
      <c r="O128" s="1066"/>
      <c r="P128" s="1067"/>
      <c r="S128" s="6"/>
      <c r="T128" s="6"/>
      <c r="U128" s="6"/>
      <c r="V128" s="6"/>
    </row>
    <row r="129" spans="2:22" s="1" customFormat="1" ht="18.75" customHeight="1">
      <c r="B129" s="1061" t="s">
        <v>459</v>
      </c>
      <c r="C129" s="1068"/>
      <c r="D129" s="1070" t="s">
        <v>91</v>
      </c>
      <c r="E129" s="1071"/>
      <c r="F129" s="1071"/>
      <c r="G129" s="1072"/>
      <c r="H129" s="1070" t="s">
        <v>3</v>
      </c>
      <c r="I129" s="1071"/>
      <c r="J129" s="1071"/>
      <c r="K129" s="1072"/>
      <c r="L129" s="1070" t="s">
        <v>457</v>
      </c>
      <c r="M129" s="1071"/>
      <c r="N129" s="1071"/>
      <c r="O129" s="1071"/>
      <c r="P129" s="1072"/>
      <c r="S129" s="6"/>
      <c r="T129" s="6"/>
      <c r="U129" s="6"/>
      <c r="V129" s="6"/>
    </row>
    <row r="130" spans="2:22" s="1" customFormat="1" ht="22.5" customHeight="1">
      <c r="B130" s="1063"/>
      <c r="C130" s="1069"/>
      <c r="D130" s="1081"/>
      <c r="E130" s="1066"/>
      <c r="F130" s="1066"/>
      <c r="G130" s="1067"/>
      <c r="H130" s="1090"/>
      <c r="I130" s="1091"/>
      <c r="J130" s="1091"/>
      <c r="K130" s="1092"/>
      <c r="L130" s="1065"/>
      <c r="M130" s="1066"/>
      <c r="N130" s="1066"/>
      <c r="O130" s="1066"/>
      <c r="P130" s="1067"/>
      <c r="S130" s="6"/>
      <c r="T130" s="6"/>
      <c r="U130" s="6"/>
      <c r="V130" s="6"/>
    </row>
    <row r="131" spans="2:22" s="1" customFormat="1" ht="22.5" customHeight="1">
      <c r="B131" s="1063"/>
      <c r="C131" s="1069"/>
      <c r="D131" s="1081"/>
      <c r="E131" s="1066"/>
      <c r="F131" s="1066"/>
      <c r="G131" s="1067"/>
      <c r="H131" s="1082"/>
      <c r="I131" s="1083"/>
      <c r="J131" s="1083"/>
      <c r="K131" s="1084"/>
      <c r="L131" s="1065"/>
      <c r="M131" s="1066"/>
      <c r="N131" s="1066"/>
      <c r="O131" s="1066"/>
      <c r="P131" s="1067"/>
      <c r="S131" s="6"/>
      <c r="T131" s="6"/>
      <c r="U131" s="6"/>
      <c r="V131" s="6"/>
    </row>
    <row r="132" spans="2:22" s="1" customFormat="1" ht="22.5" customHeight="1">
      <c r="B132" s="1063"/>
      <c r="C132" s="1069"/>
      <c r="D132" s="1081"/>
      <c r="E132" s="1066"/>
      <c r="F132" s="1066"/>
      <c r="G132" s="1067"/>
      <c r="H132" s="1082"/>
      <c r="I132" s="1083"/>
      <c r="J132" s="1083"/>
      <c r="K132" s="1084"/>
      <c r="L132" s="1065"/>
      <c r="M132" s="1066"/>
      <c r="N132" s="1066"/>
      <c r="O132" s="1066"/>
      <c r="P132" s="1067"/>
      <c r="S132" s="6"/>
      <c r="T132" s="6"/>
      <c r="U132" s="6"/>
      <c r="V132" s="6"/>
    </row>
    <row r="133" spans="2:22" s="1" customFormat="1" ht="18.75" customHeight="1">
      <c r="B133" s="1061" t="s">
        <v>460</v>
      </c>
      <c r="C133" s="1062"/>
      <c r="D133" s="1070" t="s">
        <v>91</v>
      </c>
      <c r="E133" s="1071"/>
      <c r="F133" s="1071"/>
      <c r="G133" s="1072"/>
      <c r="H133" s="1070" t="s">
        <v>3</v>
      </c>
      <c r="I133" s="1071"/>
      <c r="J133" s="1071"/>
      <c r="K133" s="1072"/>
      <c r="L133" s="1070" t="s">
        <v>457</v>
      </c>
      <c r="M133" s="1071"/>
      <c r="N133" s="1071"/>
      <c r="O133" s="1071"/>
      <c r="P133" s="1072"/>
      <c r="S133" s="6"/>
      <c r="T133" s="6"/>
      <c r="U133" s="6"/>
      <c r="V133" s="6"/>
    </row>
    <row r="134" spans="2:22" s="1" customFormat="1" ht="19.25" customHeight="1">
      <c r="B134" s="1063"/>
      <c r="C134" s="1064"/>
      <c r="D134" s="1081"/>
      <c r="E134" s="1066"/>
      <c r="F134" s="1066"/>
      <c r="G134" s="1067"/>
      <c r="H134" s="1090"/>
      <c r="I134" s="1091"/>
      <c r="J134" s="1091"/>
      <c r="K134" s="1092"/>
      <c r="L134" s="1055"/>
      <c r="M134" s="1056"/>
      <c r="N134" s="1056"/>
      <c r="O134" s="1056"/>
      <c r="P134" s="1057"/>
      <c r="S134" s="6"/>
      <c r="T134" s="6"/>
      <c r="U134" s="6"/>
      <c r="V134" s="6"/>
    </row>
    <row r="135" spans="2:22" s="1" customFormat="1" ht="18.75" hidden="1" customHeight="1">
      <c r="B135" s="1063"/>
      <c r="C135" s="1064"/>
      <c r="D135" s="1093"/>
      <c r="E135" s="1094"/>
      <c r="F135" s="1094"/>
      <c r="G135" s="1095"/>
      <c r="H135" s="1082"/>
      <c r="I135" s="1083"/>
      <c r="J135" s="1083"/>
      <c r="K135" s="1084"/>
      <c r="L135" s="1065"/>
      <c r="M135" s="1066"/>
      <c r="N135" s="1066"/>
      <c r="O135" s="1066"/>
      <c r="P135" s="1067"/>
      <c r="S135" s="6"/>
      <c r="T135" s="6"/>
      <c r="U135" s="6"/>
      <c r="V135" s="6"/>
    </row>
    <row r="136" spans="2:22" s="1" customFormat="1" ht="18.75" customHeight="1">
      <c r="B136" s="1063"/>
      <c r="C136" s="1064"/>
      <c r="D136" s="1065"/>
      <c r="E136" s="1066"/>
      <c r="F136" s="1066"/>
      <c r="G136" s="1067"/>
      <c r="H136" s="1082"/>
      <c r="I136" s="1083"/>
      <c r="J136" s="1083"/>
      <c r="K136" s="1084"/>
      <c r="L136" s="1065"/>
      <c r="M136" s="1066"/>
      <c r="N136" s="1066"/>
      <c r="O136" s="1066"/>
      <c r="P136" s="1067"/>
      <c r="S136" s="6"/>
      <c r="T136" s="6"/>
      <c r="U136" s="6"/>
      <c r="V136" s="6"/>
    </row>
    <row r="137" spans="2:22" s="1" customFormat="1" ht="18.75" customHeight="1">
      <c r="B137" s="1073"/>
      <c r="C137" s="1074"/>
      <c r="D137" s="1058"/>
      <c r="E137" s="1059"/>
      <c r="F137" s="1059"/>
      <c r="G137" s="1060"/>
      <c r="H137" s="1052"/>
      <c r="I137" s="1053"/>
      <c r="J137" s="1053"/>
      <c r="K137" s="1054"/>
      <c r="L137" s="1058"/>
      <c r="M137" s="1059"/>
      <c r="N137" s="1059"/>
      <c r="O137" s="1059"/>
      <c r="P137" s="1060"/>
      <c r="S137" s="6"/>
      <c r="T137" s="6"/>
      <c r="U137" s="6"/>
      <c r="V137" s="6"/>
    </row>
    <row r="138" spans="2:22" s="1" customFormat="1" ht="18.75" customHeight="1">
      <c r="B138" s="1075" t="s">
        <v>461</v>
      </c>
      <c r="C138" s="1076"/>
      <c r="D138" s="925" t="s">
        <v>91</v>
      </c>
      <c r="E138" s="926"/>
      <c r="F138" s="926"/>
      <c r="G138" s="927"/>
      <c r="H138" s="925" t="s">
        <v>3</v>
      </c>
      <c r="I138" s="926"/>
      <c r="J138" s="926"/>
      <c r="K138" s="927"/>
      <c r="L138" s="925" t="s">
        <v>457</v>
      </c>
      <c r="M138" s="926"/>
      <c r="N138" s="926"/>
      <c r="O138" s="926"/>
      <c r="P138" s="927"/>
      <c r="S138" s="6"/>
      <c r="T138" s="6"/>
      <c r="U138" s="6"/>
      <c r="V138" s="6"/>
    </row>
    <row r="139" spans="2:22" s="1" customFormat="1" ht="24.75" customHeight="1">
      <c r="B139" s="1077"/>
      <c r="C139" s="1078"/>
      <c r="D139" s="1081"/>
      <c r="E139" s="1066"/>
      <c r="F139" s="1066"/>
      <c r="G139" s="1067"/>
      <c r="H139" s="1090"/>
      <c r="I139" s="1091"/>
      <c r="J139" s="1091"/>
      <c r="K139" s="1092"/>
      <c r="L139" s="1055"/>
      <c r="M139" s="1056"/>
      <c r="N139" s="1056"/>
      <c r="O139" s="1056"/>
      <c r="P139" s="1057"/>
      <c r="S139" s="6"/>
      <c r="T139" s="6"/>
      <c r="U139" s="6"/>
      <c r="V139" s="6"/>
    </row>
    <row r="140" spans="2:22" s="1" customFormat="1" ht="18.75" customHeight="1">
      <c r="B140" s="1079"/>
      <c r="C140" s="1080"/>
      <c r="D140" s="1058"/>
      <c r="E140" s="1059"/>
      <c r="F140" s="1059"/>
      <c r="G140" s="1060"/>
      <c r="H140" s="1052"/>
      <c r="I140" s="1053"/>
      <c r="J140" s="1053"/>
      <c r="K140" s="1054"/>
      <c r="L140" s="1058"/>
      <c r="M140" s="1059"/>
      <c r="N140" s="1059"/>
      <c r="O140" s="1059"/>
      <c r="P140" s="1060"/>
      <c r="S140" s="6"/>
      <c r="T140" s="6"/>
      <c r="U140" s="6"/>
      <c r="V140" s="6"/>
    </row>
    <row r="141" spans="2:22" s="1" customFormat="1" ht="18.75" customHeight="1">
      <c r="B141" s="1075" t="s">
        <v>462</v>
      </c>
      <c r="C141" s="1076"/>
      <c r="D141" s="925" t="s">
        <v>91</v>
      </c>
      <c r="E141" s="926"/>
      <c r="F141" s="926"/>
      <c r="G141" s="927"/>
      <c r="H141" s="925" t="s">
        <v>3</v>
      </c>
      <c r="I141" s="926"/>
      <c r="J141" s="926"/>
      <c r="K141" s="927"/>
      <c r="L141" s="925" t="s">
        <v>457</v>
      </c>
      <c r="M141" s="926"/>
      <c r="N141" s="926"/>
      <c r="O141" s="926"/>
      <c r="P141" s="927"/>
      <c r="S141" s="6"/>
      <c r="T141" s="6"/>
      <c r="U141" s="6"/>
      <c r="V141" s="6"/>
    </row>
    <row r="142" spans="2:22" s="1" customFormat="1" ht="18.75" customHeight="1">
      <c r="B142" s="1077"/>
      <c r="C142" s="1078"/>
      <c r="D142" s="1087"/>
      <c r="E142" s="1088"/>
      <c r="F142" s="1088"/>
      <c r="G142" s="1089"/>
      <c r="H142" s="1090"/>
      <c r="I142" s="1091"/>
      <c r="J142" s="1091"/>
      <c r="K142" s="1092"/>
      <c r="L142" s="1055"/>
      <c r="M142" s="1056"/>
      <c r="N142" s="1056"/>
      <c r="O142" s="1056"/>
      <c r="P142" s="1057"/>
      <c r="S142" s="6"/>
      <c r="T142" s="6"/>
      <c r="U142" s="6"/>
      <c r="V142" s="6"/>
    </row>
    <row r="143" spans="2:22" s="1" customFormat="1" ht="18.75" customHeight="1">
      <c r="B143" s="1079"/>
      <c r="C143" s="1080"/>
      <c r="D143" s="1058"/>
      <c r="E143" s="1059"/>
      <c r="F143" s="1059"/>
      <c r="G143" s="1060"/>
      <c r="H143" s="1052"/>
      <c r="I143" s="1053"/>
      <c r="J143" s="1053"/>
      <c r="K143" s="1054"/>
      <c r="L143" s="1058"/>
      <c r="M143" s="1059"/>
      <c r="N143" s="1059"/>
      <c r="O143" s="1059"/>
      <c r="P143" s="1060"/>
      <c r="S143" s="6"/>
      <c r="T143" s="6"/>
      <c r="U143" s="6"/>
      <c r="V143" s="6"/>
    </row>
    <row r="144" spans="2:22" s="1" customFormat="1" ht="39.75" customHeight="1">
      <c r="B144" s="1047" t="s">
        <v>463</v>
      </c>
      <c r="C144" s="1048"/>
      <c r="D144" s="1049" t="s">
        <v>399</v>
      </c>
      <c r="E144" s="1050"/>
      <c r="F144" s="1050"/>
      <c r="G144" s="1050"/>
      <c r="H144" s="1050"/>
      <c r="I144" s="1050"/>
      <c r="J144" s="1050"/>
      <c r="K144" s="1050"/>
      <c r="L144" s="1050"/>
      <c r="M144" s="1050"/>
      <c r="N144" s="1050"/>
      <c r="O144" s="1050"/>
      <c r="P144" s="1051"/>
      <c r="S144" s="6"/>
      <c r="T144" s="6"/>
      <c r="U144" s="6"/>
      <c r="V144" s="6"/>
    </row>
    <row r="145" spans="1:22" s="1" customFormat="1" ht="18.75" customHeight="1">
      <c r="B145" s="450"/>
      <c r="C145" s="453"/>
      <c r="E145" s="500"/>
      <c r="F145" s="500"/>
      <c r="G145" s="567"/>
      <c r="H145" s="567"/>
      <c r="I145" s="567"/>
      <c r="J145" s="567"/>
      <c r="K145" s="567"/>
      <c r="L145" s="567"/>
      <c r="M145" s="567"/>
      <c r="N145" s="567"/>
      <c r="O145" s="567"/>
      <c r="P145" s="362" t="s">
        <v>413</v>
      </c>
      <c r="S145" s="6"/>
      <c r="T145" s="6"/>
      <c r="U145" s="6"/>
      <c r="V145" s="6"/>
    </row>
    <row r="146" spans="1:22" s="1" customFormat="1" ht="17.149999999999999" customHeight="1">
      <c r="A146" s="38"/>
      <c r="B146" s="1380" t="s">
        <v>61</v>
      </c>
      <c r="C146" s="1381"/>
      <c r="D146" s="1381"/>
      <c r="E146" s="1381"/>
      <c r="F146" s="1381"/>
      <c r="G146" s="1381"/>
      <c r="H146" s="1381"/>
      <c r="I146" s="1381"/>
      <c r="J146" s="1381"/>
      <c r="K146" s="1381"/>
      <c r="L146" s="1381"/>
      <c r="M146" s="1381"/>
      <c r="N146" s="1381"/>
      <c r="O146" s="1381"/>
      <c r="P146" s="1382"/>
      <c r="Q146" s="6"/>
    </row>
    <row r="147" spans="1:22" s="1" customFormat="1" ht="18.75" customHeight="1">
      <c r="B147" s="1383"/>
      <c r="C147" s="1384"/>
      <c r="D147" s="1384"/>
      <c r="E147" s="1384"/>
      <c r="F147" s="1384"/>
      <c r="G147" s="1384"/>
      <c r="H147" s="1384"/>
      <c r="I147" s="1384"/>
      <c r="J147" s="1384"/>
      <c r="K147" s="1384"/>
      <c r="L147" s="1384"/>
      <c r="M147" s="1384"/>
      <c r="N147" s="1384"/>
      <c r="O147" s="1384"/>
      <c r="P147" s="1385"/>
      <c r="Q147" s="6"/>
    </row>
    <row r="148" spans="1:22" s="1" customFormat="1" ht="18.75" customHeight="1">
      <c r="B148" s="1371"/>
      <c r="C148" s="833"/>
      <c r="D148" s="833"/>
      <c r="E148" s="833"/>
      <c r="F148" s="833"/>
      <c r="G148" s="833"/>
      <c r="H148" s="833"/>
      <c r="I148" s="833"/>
      <c r="J148" s="833"/>
      <c r="K148" s="833"/>
      <c r="L148" s="833"/>
      <c r="M148" s="833"/>
      <c r="N148" s="833"/>
      <c r="O148" s="833"/>
      <c r="P148" s="834"/>
      <c r="Q148" s="6"/>
    </row>
    <row r="149" spans="1:22" s="1" customFormat="1" ht="18.75" customHeight="1">
      <c r="B149" s="835"/>
      <c r="C149" s="833"/>
      <c r="D149" s="833"/>
      <c r="E149" s="833"/>
      <c r="F149" s="833"/>
      <c r="G149" s="833"/>
      <c r="H149" s="833"/>
      <c r="I149" s="833"/>
      <c r="J149" s="833"/>
      <c r="K149" s="833"/>
      <c r="L149" s="833"/>
      <c r="M149" s="833"/>
      <c r="N149" s="833"/>
      <c r="O149" s="833"/>
      <c r="P149" s="834"/>
      <c r="Q149" s="6"/>
    </row>
    <row r="150" spans="1:22" s="1" customFormat="1" ht="18.75" customHeight="1">
      <c r="B150" s="835"/>
      <c r="C150" s="833"/>
      <c r="D150" s="833"/>
      <c r="E150" s="833"/>
      <c r="F150" s="833"/>
      <c r="G150" s="833"/>
      <c r="H150" s="833"/>
      <c r="I150" s="833"/>
      <c r="J150" s="833"/>
      <c r="K150" s="833"/>
      <c r="L150" s="833"/>
      <c r="M150" s="833"/>
      <c r="N150" s="833"/>
      <c r="O150" s="833"/>
      <c r="P150" s="834"/>
      <c r="Q150" s="6"/>
    </row>
    <row r="151" spans="1:22" s="1" customFormat="1" ht="18.75" customHeight="1">
      <c r="B151" s="835"/>
      <c r="C151" s="833"/>
      <c r="D151" s="833"/>
      <c r="E151" s="833"/>
      <c r="F151" s="833"/>
      <c r="G151" s="833"/>
      <c r="H151" s="833"/>
      <c r="I151" s="833"/>
      <c r="J151" s="833"/>
      <c r="K151" s="833"/>
      <c r="L151" s="833"/>
      <c r="M151" s="833"/>
      <c r="N151" s="833"/>
      <c r="O151" s="833"/>
      <c r="P151" s="834"/>
      <c r="Q151" s="6"/>
    </row>
    <row r="152" spans="1:22" s="1" customFormat="1" ht="18.75" customHeight="1">
      <c r="B152" s="835"/>
      <c r="C152" s="833"/>
      <c r="D152" s="833"/>
      <c r="E152" s="833"/>
      <c r="F152" s="833"/>
      <c r="G152" s="833"/>
      <c r="H152" s="833"/>
      <c r="I152" s="833"/>
      <c r="J152" s="833"/>
      <c r="K152" s="833"/>
      <c r="L152" s="833"/>
      <c r="M152" s="833"/>
      <c r="N152" s="833"/>
      <c r="O152" s="833"/>
      <c r="P152" s="834"/>
    </row>
    <row r="153" spans="1:22" s="1" customFormat="1" ht="18.75" customHeight="1">
      <c r="B153" s="835"/>
      <c r="C153" s="833"/>
      <c r="D153" s="833"/>
      <c r="E153" s="833"/>
      <c r="F153" s="833"/>
      <c r="G153" s="833"/>
      <c r="H153" s="833"/>
      <c r="I153" s="833"/>
      <c r="J153" s="833"/>
      <c r="K153" s="833"/>
      <c r="L153" s="833"/>
      <c r="M153" s="833"/>
      <c r="N153" s="833"/>
      <c r="O153" s="833"/>
      <c r="P153" s="834"/>
      <c r="Q153" s="568"/>
      <c r="R153" s="568"/>
      <c r="S153" s="568"/>
      <c r="T153" s="568"/>
    </row>
    <row r="154" spans="1:22" s="1" customFormat="1" ht="18.75" customHeight="1">
      <c r="B154" s="835"/>
      <c r="C154" s="833"/>
      <c r="D154" s="833"/>
      <c r="E154" s="833"/>
      <c r="F154" s="833"/>
      <c r="G154" s="833"/>
      <c r="H154" s="833"/>
      <c r="I154" s="833"/>
      <c r="J154" s="833"/>
      <c r="K154" s="833"/>
      <c r="L154" s="833"/>
      <c r="M154" s="833"/>
      <c r="N154" s="833"/>
      <c r="O154" s="833"/>
      <c r="P154" s="834"/>
      <c r="Q154" s="568"/>
      <c r="R154" s="568"/>
      <c r="S154" s="568"/>
      <c r="T154" s="568"/>
    </row>
    <row r="155" spans="1:22" s="1" customFormat="1" ht="18.75" customHeight="1">
      <c r="B155" s="835"/>
      <c r="C155" s="833"/>
      <c r="D155" s="833"/>
      <c r="E155" s="833"/>
      <c r="F155" s="833"/>
      <c r="G155" s="833"/>
      <c r="H155" s="833"/>
      <c r="I155" s="833"/>
      <c r="J155" s="833"/>
      <c r="K155" s="833"/>
      <c r="L155" s="833"/>
      <c r="M155" s="833"/>
      <c r="N155" s="833"/>
      <c r="O155" s="833"/>
      <c r="P155" s="834"/>
      <c r="Q155" s="569"/>
      <c r="R155" s="569"/>
      <c r="S155" s="569"/>
      <c r="T155" s="570"/>
    </row>
    <row r="156" spans="1:22" s="1" customFormat="1" ht="18.75" customHeight="1">
      <c r="B156" s="835"/>
      <c r="C156" s="833"/>
      <c r="D156" s="833"/>
      <c r="E156" s="833"/>
      <c r="F156" s="833"/>
      <c r="G156" s="833"/>
      <c r="H156" s="833"/>
      <c r="I156" s="833"/>
      <c r="J156" s="833"/>
      <c r="K156" s="833"/>
      <c r="L156" s="833"/>
      <c r="M156" s="833"/>
      <c r="N156" s="833"/>
      <c r="O156" s="833"/>
      <c r="P156" s="834"/>
      <c r="Q156" s="569"/>
      <c r="R156" s="569"/>
      <c r="S156" s="569"/>
      <c r="T156" s="570"/>
    </row>
    <row r="157" spans="1:22" s="1" customFormat="1" ht="18.75" customHeight="1">
      <c r="B157" s="835"/>
      <c r="C157" s="833"/>
      <c r="D157" s="833"/>
      <c r="E157" s="833"/>
      <c r="F157" s="833"/>
      <c r="G157" s="833"/>
      <c r="H157" s="833"/>
      <c r="I157" s="833"/>
      <c r="J157" s="833"/>
      <c r="K157" s="833"/>
      <c r="L157" s="833"/>
      <c r="M157" s="833"/>
      <c r="N157" s="833"/>
      <c r="O157" s="833"/>
      <c r="P157" s="834"/>
      <c r="Q157" s="288"/>
      <c r="R157" s="288"/>
      <c r="S157" s="288"/>
    </row>
    <row r="158" spans="1:22" s="1" customFormat="1" ht="18.75" customHeight="1">
      <c r="B158" s="835"/>
      <c r="C158" s="833"/>
      <c r="D158" s="833"/>
      <c r="E158" s="833"/>
      <c r="F158" s="833"/>
      <c r="G158" s="833"/>
      <c r="H158" s="833"/>
      <c r="I158" s="833"/>
      <c r="J158" s="833"/>
      <c r="K158" s="833"/>
      <c r="L158" s="833"/>
      <c r="M158" s="833"/>
      <c r="N158" s="833"/>
      <c r="O158" s="833"/>
      <c r="P158" s="834"/>
      <c r="Q158" s="570"/>
      <c r="R158" s="570"/>
      <c r="S158" s="570"/>
    </row>
    <row r="159" spans="1:22" s="1" customFormat="1" ht="18.75" customHeight="1">
      <c r="B159" s="835"/>
      <c r="C159" s="833"/>
      <c r="D159" s="833"/>
      <c r="E159" s="833"/>
      <c r="F159" s="833"/>
      <c r="G159" s="833"/>
      <c r="H159" s="833"/>
      <c r="I159" s="833"/>
      <c r="J159" s="833"/>
      <c r="K159" s="833"/>
      <c r="L159" s="833"/>
      <c r="M159" s="833"/>
      <c r="N159" s="833"/>
      <c r="O159" s="833"/>
      <c r="P159" s="834"/>
      <c r="Q159" s="570"/>
      <c r="R159" s="570"/>
      <c r="S159" s="570"/>
    </row>
    <row r="160" spans="1:22" s="1" customFormat="1" ht="18.75" customHeight="1">
      <c r="B160" s="835"/>
      <c r="C160" s="833"/>
      <c r="D160" s="833"/>
      <c r="E160" s="833"/>
      <c r="F160" s="833"/>
      <c r="G160" s="833"/>
      <c r="H160" s="833"/>
      <c r="I160" s="833"/>
      <c r="J160" s="833"/>
      <c r="K160" s="833"/>
      <c r="L160" s="833"/>
      <c r="M160" s="833"/>
      <c r="N160" s="833"/>
      <c r="O160" s="833"/>
      <c r="P160" s="834"/>
      <c r="Q160" s="570"/>
      <c r="R160" s="570"/>
      <c r="S160" s="570"/>
    </row>
    <row r="161" spans="2:19" s="1" customFormat="1" ht="18.75" customHeight="1">
      <c r="B161" s="835"/>
      <c r="C161" s="833"/>
      <c r="D161" s="833"/>
      <c r="E161" s="833"/>
      <c r="F161" s="833"/>
      <c r="G161" s="833"/>
      <c r="H161" s="833"/>
      <c r="I161" s="833"/>
      <c r="J161" s="833"/>
      <c r="K161" s="833"/>
      <c r="L161" s="833"/>
      <c r="M161" s="833"/>
      <c r="N161" s="833"/>
      <c r="O161" s="833"/>
      <c r="P161" s="834"/>
      <c r="Q161" s="288"/>
      <c r="R161" s="288"/>
      <c r="S161" s="288"/>
    </row>
    <row r="162" spans="2:19" s="1" customFormat="1" ht="18.75" customHeight="1">
      <c r="B162" s="835"/>
      <c r="C162" s="833"/>
      <c r="D162" s="833"/>
      <c r="E162" s="833"/>
      <c r="F162" s="833"/>
      <c r="G162" s="833"/>
      <c r="H162" s="833"/>
      <c r="I162" s="833"/>
      <c r="J162" s="833"/>
      <c r="K162" s="833"/>
      <c r="L162" s="833"/>
      <c r="M162" s="833"/>
      <c r="N162" s="833"/>
      <c r="O162" s="833"/>
      <c r="P162" s="834"/>
      <c r="Q162" s="288"/>
      <c r="R162" s="288"/>
      <c r="S162" s="288"/>
    </row>
    <row r="163" spans="2:19" s="1" customFormat="1" ht="18.75" customHeight="1">
      <c r="B163" s="835"/>
      <c r="C163" s="833"/>
      <c r="D163" s="833"/>
      <c r="E163" s="833"/>
      <c r="F163" s="833"/>
      <c r="G163" s="833"/>
      <c r="H163" s="833"/>
      <c r="I163" s="833"/>
      <c r="J163" s="833"/>
      <c r="K163" s="833"/>
      <c r="L163" s="833"/>
      <c r="M163" s="833"/>
      <c r="N163" s="833"/>
      <c r="O163" s="833"/>
      <c r="P163" s="834"/>
      <c r="Q163" s="288"/>
      <c r="R163" s="288"/>
      <c r="S163" s="288"/>
    </row>
    <row r="164" spans="2:19" s="1" customFormat="1" ht="18.75" customHeight="1">
      <c r="B164" s="835"/>
      <c r="C164" s="833"/>
      <c r="D164" s="833"/>
      <c r="E164" s="833"/>
      <c r="F164" s="833"/>
      <c r="G164" s="833"/>
      <c r="H164" s="833"/>
      <c r="I164" s="833"/>
      <c r="J164" s="833"/>
      <c r="K164" s="833"/>
      <c r="L164" s="833"/>
      <c r="M164" s="833"/>
      <c r="N164" s="833"/>
      <c r="O164" s="833"/>
      <c r="P164" s="834"/>
      <c r="Q164" s="6"/>
    </row>
    <row r="165" spans="2:19" s="1" customFormat="1" ht="18.75" customHeight="1">
      <c r="B165" s="835"/>
      <c r="C165" s="833"/>
      <c r="D165" s="833"/>
      <c r="E165" s="833"/>
      <c r="F165" s="833"/>
      <c r="G165" s="833"/>
      <c r="H165" s="833"/>
      <c r="I165" s="833"/>
      <c r="J165" s="833"/>
      <c r="K165" s="833"/>
      <c r="L165" s="833"/>
      <c r="M165" s="833"/>
      <c r="N165" s="833"/>
      <c r="O165" s="833"/>
      <c r="P165" s="834"/>
      <c r="Q165" s="6"/>
    </row>
    <row r="166" spans="2:19" s="1" customFormat="1" ht="18.75" customHeight="1">
      <c r="B166" s="835"/>
      <c r="C166" s="833"/>
      <c r="D166" s="833"/>
      <c r="E166" s="833"/>
      <c r="F166" s="833"/>
      <c r="G166" s="833"/>
      <c r="H166" s="833"/>
      <c r="I166" s="833"/>
      <c r="J166" s="833"/>
      <c r="K166" s="833"/>
      <c r="L166" s="833"/>
      <c r="M166" s="833"/>
      <c r="N166" s="833"/>
      <c r="O166" s="833"/>
      <c r="P166" s="834"/>
      <c r="Q166" s="6"/>
    </row>
    <row r="167" spans="2:19" s="1" customFormat="1" ht="18.75" customHeight="1">
      <c r="B167" s="835"/>
      <c r="C167" s="833"/>
      <c r="D167" s="833"/>
      <c r="E167" s="833"/>
      <c r="F167" s="833"/>
      <c r="G167" s="833"/>
      <c r="H167" s="833"/>
      <c r="I167" s="833"/>
      <c r="J167" s="833"/>
      <c r="K167" s="833"/>
      <c r="L167" s="833"/>
      <c r="M167" s="833"/>
      <c r="N167" s="833"/>
      <c r="O167" s="833"/>
      <c r="P167" s="834"/>
      <c r="Q167" s="6"/>
    </row>
    <row r="168" spans="2:19" s="1" customFormat="1" ht="18.75" customHeight="1">
      <c r="B168" s="835"/>
      <c r="C168" s="833"/>
      <c r="D168" s="833"/>
      <c r="E168" s="833"/>
      <c r="F168" s="833"/>
      <c r="G168" s="833"/>
      <c r="H168" s="833"/>
      <c r="I168" s="833"/>
      <c r="J168" s="833"/>
      <c r="K168" s="833"/>
      <c r="L168" s="833"/>
      <c r="M168" s="833"/>
      <c r="N168" s="833"/>
      <c r="O168" s="833"/>
      <c r="P168" s="834"/>
      <c r="Q168" s="6"/>
    </row>
    <row r="169" spans="2:19" s="1" customFormat="1" ht="18.75" customHeight="1">
      <c r="B169" s="835"/>
      <c r="C169" s="833"/>
      <c r="D169" s="833"/>
      <c r="E169" s="833"/>
      <c r="F169" s="833"/>
      <c r="G169" s="833"/>
      <c r="H169" s="833"/>
      <c r="I169" s="833"/>
      <c r="J169" s="833"/>
      <c r="K169" s="833"/>
      <c r="L169" s="833"/>
      <c r="M169" s="833"/>
      <c r="N169" s="833"/>
      <c r="O169" s="833"/>
      <c r="P169" s="834"/>
      <c r="Q169" s="6"/>
    </row>
    <row r="170" spans="2:19" s="1" customFormat="1" ht="18.75" customHeight="1">
      <c r="B170" s="835"/>
      <c r="C170" s="833"/>
      <c r="D170" s="833"/>
      <c r="E170" s="833"/>
      <c r="F170" s="833"/>
      <c r="G170" s="833"/>
      <c r="H170" s="833"/>
      <c r="I170" s="833"/>
      <c r="J170" s="833"/>
      <c r="K170" s="833"/>
      <c r="L170" s="833"/>
      <c r="M170" s="833"/>
      <c r="N170" s="833"/>
      <c r="O170" s="833"/>
      <c r="P170" s="834"/>
      <c r="Q170" s="6"/>
    </row>
    <row r="171" spans="2:19" s="1" customFormat="1" ht="18.75" customHeight="1">
      <c r="B171" s="835"/>
      <c r="C171" s="833"/>
      <c r="D171" s="833"/>
      <c r="E171" s="833"/>
      <c r="F171" s="833"/>
      <c r="G171" s="833"/>
      <c r="H171" s="833"/>
      <c r="I171" s="833"/>
      <c r="J171" s="833"/>
      <c r="K171" s="833"/>
      <c r="L171" s="833"/>
      <c r="M171" s="833"/>
      <c r="N171" s="833"/>
      <c r="O171" s="833"/>
      <c r="P171" s="834"/>
      <c r="Q171" s="6"/>
    </row>
    <row r="172" spans="2:19" s="1" customFormat="1" ht="18.75" customHeight="1">
      <c r="B172" s="835"/>
      <c r="C172" s="833"/>
      <c r="D172" s="833"/>
      <c r="E172" s="833"/>
      <c r="F172" s="833"/>
      <c r="G172" s="833"/>
      <c r="H172" s="833"/>
      <c r="I172" s="833"/>
      <c r="J172" s="833"/>
      <c r="K172" s="833"/>
      <c r="L172" s="833"/>
      <c r="M172" s="833"/>
      <c r="N172" s="833"/>
      <c r="O172" s="833"/>
      <c r="P172" s="834"/>
      <c r="Q172" s="6"/>
    </row>
    <row r="173" spans="2:19" s="1" customFormat="1" ht="18.75" customHeight="1">
      <c r="B173" s="835"/>
      <c r="C173" s="833"/>
      <c r="D173" s="833"/>
      <c r="E173" s="833"/>
      <c r="F173" s="833"/>
      <c r="G173" s="833"/>
      <c r="H173" s="833"/>
      <c r="I173" s="833"/>
      <c r="J173" s="833"/>
      <c r="K173" s="833"/>
      <c r="L173" s="833"/>
      <c r="M173" s="833"/>
      <c r="N173" s="833"/>
      <c r="O173" s="833"/>
      <c r="P173" s="834"/>
      <c r="Q173" s="6"/>
    </row>
    <row r="174" spans="2:19" s="1" customFormat="1" ht="18.75" customHeight="1">
      <c r="B174" s="835"/>
      <c r="C174" s="833"/>
      <c r="D174" s="833"/>
      <c r="E174" s="833"/>
      <c r="F174" s="833"/>
      <c r="G174" s="833"/>
      <c r="H174" s="833"/>
      <c r="I174" s="833"/>
      <c r="J174" s="833"/>
      <c r="K174" s="833"/>
      <c r="L174" s="833"/>
      <c r="M174" s="833"/>
      <c r="N174" s="833"/>
      <c r="O174" s="833"/>
      <c r="P174" s="834"/>
      <c r="Q174" s="6"/>
    </row>
    <row r="175" spans="2:19" s="1" customFormat="1" ht="18.75" customHeight="1">
      <c r="B175" s="835"/>
      <c r="C175" s="833"/>
      <c r="D175" s="833"/>
      <c r="E175" s="833"/>
      <c r="F175" s="833"/>
      <c r="G175" s="833"/>
      <c r="H175" s="833"/>
      <c r="I175" s="833"/>
      <c r="J175" s="833"/>
      <c r="K175" s="833"/>
      <c r="L175" s="833"/>
      <c r="M175" s="833"/>
      <c r="N175" s="833"/>
      <c r="O175" s="833"/>
      <c r="P175" s="834"/>
      <c r="Q175" s="6"/>
    </row>
    <row r="176" spans="2:19" s="1" customFormat="1" ht="18.75" customHeight="1">
      <c r="B176" s="835"/>
      <c r="C176" s="833"/>
      <c r="D176" s="833"/>
      <c r="E176" s="833"/>
      <c r="F176" s="833"/>
      <c r="G176" s="833"/>
      <c r="H176" s="833"/>
      <c r="I176" s="833"/>
      <c r="J176" s="833"/>
      <c r="K176" s="833"/>
      <c r="L176" s="833"/>
      <c r="M176" s="833"/>
      <c r="N176" s="833"/>
      <c r="O176" s="833"/>
      <c r="P176" s="834"/>
      <c r="Q176" s="6"/>
    </row>
    <row r="177" spans="1:22" s="1" customFormat="1" ht="18.75" customHeight="1">
      <c r="B177" s="835"/>
      <c r="C177" s="833"/>
      <c r="D177" s="833"/>
      <c r="E177" s="833"/>
      <c r="F177" s="833"/>
      <c r="G177" s="833"/>
      <c r="H177" s="833"/>
      <c r="I177" s="833"/>
      <c r="J177" s="833"/>
      <c r="K177" s="833"/>
      <c r="L177" s="833"/>
      <c r="M177" s="833"/>
      <c r="N177" s="833"/>
      <c r="O177" s="833"/>
      <c r="P177" s="834"/>
      <c r="Q177" s="6"/>
    </row>
    <row r="178" spans="1:22" s="1" customFormat="1" ht="18.75" customHeight="1">
      <c r="B178" s="835"/>
      <c r="C178" s="833"/>
      <c r="D178" s="833"/>
      <c r="E178" s="833"/>
      <c r="F178" s="833"/>
      <c r="G178" s="833"/>
      <c r="H178" s="833"/>
      <c r="I178" s="833"/>
      <c r="J178" s="833"/>
      <c r="K178" s="833"/>
      <c r="L178" s="833"/>
      <c r="M178" s="833"/>
      <c r="N178" s="833"/>
      <c r="O178" s="833"/>
      <c r="P178" s="834"/>
      <c r="Q178" s="6"/>
    </row>
    <row r="179" spans="1:22" s="1" customFormat="1" ht="18.75" customHeight="1">
      <c r="B179" s="835"/>
      <c r="C179" s="833"/>
      <c r="D179" s="833"/>
      <c r="E179" s="833"/>
      <c r="F179" s="833"/>
      <c r="G179" s="833"/>
      <c r="H179" s="833"/>
      <c r="I179" s="833"/>
      <c r="J179" s="833"/>
      <c r="K179" s="833"/>
      <c r="L179" s="833"/>
      <c r="M179" s="833"/>
      <c r="N179" s="833"/>
      <c r="O179" s="833"/>
      <c r="P179" s="834"/>
      <c r="Q179" s="6"/>
    </row>
    <row r="180" spans="1:22" s="1" customFormat="1" ht="18.75" customHeight="1">
      <c r="A180" s="571"/>
      <c r="B180" s="835"/>
      <c r="C180" s="833"/>
      <c r="D180" s="833"/>
      <c r="E180" s="833"/>
      <c r="F180" s="833"/>
      <c r="G180" s="833"/>
      <c r="H180" s="833"/>
      <c r="I180" s="833"/>
      <c r="J180" s="833"/>
      <c r="K180" s="833"/>
      <c r="L180" s="833"/>
      <c r="M180" s="833"/>
      <c r="N180" s="833"/>
      <c r="O180" s="833"/>
      <c r="P180" s="834"/>
      <c r="Q180" s="6"/>
    </row>
    <row r="181" spans="1:22" s="1" customFormat="1" ht="18.75" customHeight="1">
      <c r="A181" s="571"/>
      <c r="B181" s="835"/>
      <c r="C181" s="833"/>
      <c r="D181" s="833"/>
      <c r="E181" s="833"/>
      <c r="F181" s="833"/>
      <c r="G181" s="833"/>
      <c r="H181" s="833"/>
      <c r="I181" s="833"/>
      <c r="J181" s="833"/>
      <c r="K181" s="833"/>
      <c r="L181" s="833"/>
      <c r="M181" s="833"/>
      <c r="N181" s="833"/>
      <c r="O181" s="833"/>
      <c r="P181" s="834"/>
      <c r="Q181" s="6"/>
    </row>
    <row r="182" spans="1:22" s="1" customFormat="1" ht="18.75" customHeight="1">
      <c r="A182" s="571"/>
      <c r="B182" s="835"/>
      <c r="C182" s="833"/>
      <c r="D182" s="833"/>
      <c r="E182" s="833"/>
      <c r="F182" s="833"/>
      <c r="G182" s="833"/>
      <c r="H182" s="833"/>
      <c r="I182" s="833"/>
      <c r="J182" s="833"/>
      <c r="K182" s="833"/>
      <c r="L182" s="833"/>
      <c r="M182" s="833"/>
      <c r="N182" s="833"/>
      <c r="O182" s="833"/>
      <c r="P182" s="834"/>
      <c r="Q182" s="6"/>
    </row>
    <row r="183" spans="1:22" s="1" customFormat="1" ht="18.75" customHeight="1">
      <c r="A183" s="571"/>
      <c r="B183" s="835"/>
      <c r="C183" s="833"/>
      <c r="D183" s="833"/>
      <c r="E183" s="833"/>
      <c r="F183" s="833"/>
      <c r="G183" s="833"/>
      <c r="H183" s="833"/>
      <c r="I183" s="833"/>
      <c r="J183" s="833"/>
      <c r="K183" s="833"/>
      <c r="L183" s="833"/>
      <c r="M183" s="833"/>
      <c r="N183" s="833"/>
      <c r="O183" s="833"/>
      <c r="P183" s="834"/>
      <c r="Q183" s="6"/>
    </row>
    <row r="184" spans="1:22" s="1" customFormat="1" ht="18.75" customHeight="1">
      <c r="A184" s="571"/>
      <c r="B184" s="835"/>
      <c r="C184" s="833"/>
      <c r="D184" s="833"/>
      <c r="E184" s="833"/>
      <c r="F184" s="833"/>
      <c r="G184" s="833"/>
      <c r="H184" s="833"/>
      <c r="I184" s="833"/>
      <c r="J184" s="833"/>
      <c r="K184" s="833"/>
      <c r="L184" s="833"/>
      <c r="M184" s="833"/>
      <c r="N184" s="833"/>
      <c r="O184" s="833"/>
      <c r="P184" s="834"/>
      <c r="Q184" s="6"/>
    </row>
    <row r="185" spans="1:22" s="1" customFormat="1" ht="18.75" customHeight="1">
      <c r="A185" s="571"/>
      <c r="B185" s="835"/>
      <c r="C185" s="833"/>
      <c r="D185" s="833"/>
      <c r="E185" s="833"/>
      <c r="F185" s="833"/>
      <c r="G185" s="833"/>
      <c r="H185" s="833"/>
      <c r="I185" s="833"/>
      <c r="J185" s="833"/>
      <c r="K185" s="833"/>
      <c r="L185" s="833"/>
      <c r="M185" s="833"/>
      <c r="N185" s="833"/>
      <c r="O185" s="833"/>
      <c r="P185" s="834"/>
      <c r="Q185" s="6"/>
    </row>
    <row r="186" spans="1:22" ht="18.75" customHeight="1">
      <c r="B186" s="835"/>
      <c r="C186" s="833"/>
      <c r="D186" s="833"/>
      <c r="E186" s="833"/>
      <c r="F186" s="833"/>
      <c r="G186" s="833"/>
      <c r="H186" s="833"/>
      <c r="I186" s="833"/>
      <c r="J186" s="833"/>
      <c r="K186" s="833"/>
      <c r="L186" s="833"/>
      <c r="M186" s="833"/>
      <c r="N186" s="833"/>
      <c r="O186" s="833"/>
      <c r="P186" s="834"/>
      <c r="Q186"/>
      <c r="S186"/>
      <c r="T186"/>
      <c r="U186"/>
      <c r="V186"/>
    </row>
    <row r="187" spans="1:22" ht="16.5" customHeight="1">
      <c r="B187" s="1372"/>
      <c r="C187" s="1373"/>
      <c r="D187" s="1373"/>
      <c r="E187" s="1373"/>
      <c r="F187" s="1373"/>
      <c r="G187" s="1373"/>
      <c r="H187" s="1373"/>
      <c r="I187" s="1373"/>
      <c r="J187" s="1373"/>
      <c r="K187" s="1373"/>
      <c r="L187" s="1373"/>
      <c r="M187" s="1373"/>
      <c r="N187" s="1373"/>
      <c r="O187" s="1373"/>
      <c r="P187" s="1374"/>
      <c r="Q187"/>
      <c r="S187"/>
      <c r="T187"/>
      <c r="U187"/>
      <c r="V187"/>
    </row>
    <row r="188" spans="1:22" ht="23.25" customHeight="1">
      <c r="B188" s="1207" t="s">
        <v>221</v>
      </c>
      <c r="C188" s="1208"/>
      <c r="D188" s="1208"/>
      <c r="E188" s="1208"/>
      <c r="F188" s="1208"/>
      <c r="G188" s="1208"/>
      <c r="H188" s="1208"/>
      <c r="I188" s="1208"/>
      <c r="J188" s="1208"/>
      <c r="K188" s="1208"/>
      <c r="L188" s="1208"/>
      <c r="M188" s="1208"/>
      <c r="N188" s="1208"/>
      <c r="O188" s="1208"/>
      <c r="P188" s="1209"/>
      <c r="Q188"/>
      <c r="S188"/>
      <c r="T188"/>
      <c r="U188"/>
      <c r="V188"/>
    </row>
    <row r="189" spans="1:22" ht="20.25" customHeight="1">
      <c r="B189" s="972"/>
      <c r="C189" s="833"/>
      <c r="D189" s="833"/>
      <c r="E189" s="833"/>
      <c r="F189" s="833"/>
      <c r="G189" s="833"/>
      <c r="H189" s="833"/>
      <c r="I189" s="833"/>
      <c r="J189" s="833"/>
      <c r="K189" s="833"/>
      <c r="L189" s="833"/>
      <c r="M189" s="833"/>
      <c r="N189" s="833"/>
      <c r="O189" s="833"/>
      <c r="P189" s="834"/>
      <c r="Q189"/>
      <c r="S189"/>
      <c r="T189"/>
      <c r="U189"/>
      <c r="V189"/>
    </row>
    <row r="190" spans="1:22" ht="20.25" customHeight="1">
      <c r="B190" s="835"/>
      <c r="C190" s="833"/>
      <c r="D190" s="833"/>
      <c r="E190" s="833"/>
      <c r="F190" s="833"/>
      <c r="G190" s="833"/>
      <c r="H190" s="833"/>
      <c r="I190" s="833"/>
      <c r="J190" s="833"/>
      <c r="K190" s="833"/>
      <c r="L190" s="833"/>
      <c r="M190" s="833"/>
      <c r="N190" s="833"/>
      <c r="O190" s="833"/>
      <c r="P190" s="834"/>
      <c r="Q190"/>
      <c r="S190"/>
      <c r="T190"/>
      <c r="U190"/>
      <c r="V190"/>
    </row>
    <row r="191" spans="1:22" ht="16.5" customHeight="1">
      <c r="B191" s="836"/>
      <c r="C191" s="837"/>
      <c r="D191" s="837"/>
      <c r="E191" s="837"/>
      <c r="F191" s="837"/>
      <c r="G191" s="837"/>
      <c r="H191" s="837"/>
      <c r="I191" s="837"/>
      <c r="J191" s="837"/>
      <c r="K191" s="837"/>
      <c r="L191" s="837"/>
      <c r="M191" s="837"/>
      <c r="N191" s="837"/>
      <c r="O191" s="837"/>
      <c r="P191" s="838"/>
      <c r="Q191"/>
      <c r="S191"/>
      <c r="T191"/>
      <c r="U191"/>
      <c r="V191"/>
    </row>
    <row r="192" spans="1:22" ht="16.5" customHeight="1">
      <c r="B192" s="38"/>
      <c r="C192" s="38"/>
      <c r="D192" s="38"/>
      <c r="E192" s="38"/>
      <c r="F192" s="38"/>
      <c r="G192" s="52"/>
      <c r="H192" s="52"/>
      <c r="I192" s="52"/>
      <c r="J192" s="52"/>
      <c r="K192" s="52"/>
      <c r="L192" s="52"/>
      <c r="M192" s="52"/>
      <c r="N192" s="52"/>
      <c r="O192" s="52"/>
      <c r="P192" s="362" t="s">
        <v>413</v>
      </c>
      <c r="Q192"/>
      <c r="S192"/>
      <c r="T192"/>
      <c r="U192"/>
      <c r="V192"/>
    </row>
    <row r="193" spans="1:22" s="1" customFormat="1" ht="17.149999999999999" customHeight="1">
      <c r="A193" s="45"/>
      <c r="B193" s="62" t="s">
        <v>289</v>
      </c>
      <c r="C193" s="62"/>
      <c r="D193" s="62"/>
      <c r="E193" s="62"/>
      <c r="F193" s="62"/>
      <c r="G193" s="60"/>
      <c r="H193" s="60"/>
      <c r="I193" s="60"/>
      <c r="J193" s="60"/>
      <c r="K193" s="60"/>
      <c r="L193" s="60"/>
      <c r="M193" s="60"/>
      <c r="N193" s="60"/>
      <c r="O193" s="60"/>
      <c r="P193" s="60"/>
      <c r="Q193"/>
      <c r="R193"/>
      <c r="S193"/>
      <c r="T193"/>
      <c r="U193" s="6"/>
      <c r="V193" s="6"/>
    </row>
    <row r="194" spans="1:22" ht="6" customHeight="1">
      <c r="B194"/>
      <c r="C194"/>
      <c r="K194" s="49"/>
      <c r="L194" s="49"/>
      <c r="M194" s="49"/>
      <c r="N194" s="49"/>
      <c r="O194" s="49"/>
      <c r="P194" s="15"/>
      <c r="R194" s="15"/>
      <c r="S194"/>
      <c r="T194"/>
    </row>
    <row r="195" spans="1:22" ht="7.5" customHeight="1">
      <c r="B195" s="572"/>
      <c r="C195" s="573"/>
      <c r="D195" s="573"/>
      <c r="E195" s="573"/>
      <c r="F195" s="573"/>
      <c r="G195" s="49"/>
      <c r="H195" s="49"/>
      <c r="I195" s="49"/>
      <c r="J195" s="49"/>
      <c r="K195" s="63"/>
      <c r="L195" s="63"/>
      <c r="M195" s="63"/>
      <c r="N195" s="63"/>
      <c r="O195" s="63"/>
      <c r="P195" s="64"/>
    </row>
    <row r="196" spans="1:22" s="38" customFormat="1" ht="14.25" customHeight="1">
      <c r="B196" s="574" t="s">
        <v>298</v>
      </c>
      <c r="C196" s="575" t="s">
        <v>517</v>
      </c>
      <c r="D196" s="576"/>
      <c r="E196" s="576"/>
      <c r="F196" s="576"/>
      <c r="G196" s="577"/>
      <c r="H196" s="577"/>
      <c r="I196" s="1210" t="s">
        <v>299</v>
      </c>
      <c r="J196" s="1210"/>
      <c r="K196" s="1210"/>
      <c r="L196" s="1210"/>
      <c r="M196" s="1210"/>
      <c r="N196" s="1210"/>
      <c r="O196" s="1210"/>
      <c r="P196" s="1211"/>
    </row>
    <row r="197" spans="1:22" s="38" customFormat="1" ht="15.75" customHeight="1" thickBot="1">
      <c r="B197" s="578"/>
      <c r="C197" s="579"/>
      <c r="D197" s="580"/>
      <c r="E197" s="580"/>
      <c r="F197" s="580"/>
      <c r="G197" s="580"/>
      <c r="H197" s="581"/>
      <c r="I197" s="1212" t="s">
        <v>300</v>
      </c>
      <c r="J197" s="1214"/>
      <c r="K197" s="1212" t="s">
        <v>301</v>
      </c>
      <c r="L197" s="1214"/>
      <c r="M197" s="1212" t="s">
        <v>302</v>
      </c>
      <c r="N197" s="1213"/>
      <c r="O197" s="1213"/>
      <c r="P197" s="1214"/>
    </row>
    <row r="198" spans="1:22" s="38" customFormat="1" ht="15.75" customHeight="1" thickTop="1">
      <c r="B198" s="578"/>
      <c r="C198" s="582" t="s">
        <v>303</v>
      </c>
      <c r="D198" s="583"/>
      <c r="E198" s="583"/>
      <c r="F198" s="583"/>
      <c r="G198" s="583"/>
      <c r="H198" s="584"/>
      <c r="I198" s="1155"/>
      <c r="J198" s="1156"/>
      <c r="K198" s="1245"/>
      <c r="L198" s="1246"/>
      <c r="M198" s="1140"/>
      <c r="N198" s="1141"/>
      <c r="O198" s="1141"/>
      <c r="P198" s="1142"/>
    </row>
    <row r="199" spans="1:22" s="38" customFormat="1" ht="15.75" customHeight="1">
      <c r="B199" s="578"/>
      <c r="C199" s="585" t="s">
        <v>418</v>
      </c>
      <c r="D199" s="586"/>
      <c r="E199" s="587"/>
      <c r="F199" s="587"/>
      <c r="G199" s="587"/>
      <c r="H199" s="588"/>
      <c r="I199" s="1215"/>
      <c r="J199" s="1216"/>
      <c r="K199" s="1245"/>
      <c r="L199" s="1246"/>
      <c r="M199" s="1122"/>
      <c r="N199" s="1123"/>
      <c r="O199" s="1123"/>
      <c r="P199" s="1124"/>
    </row>
    <row r="200" spans="1:22" s="38" customFormat="1" ht="15.75" customHeight="1">
      <c r="B200" s="578"/>
      <c r="C200" s="589" t="s">
        <v>304</v>
      </c>
      <c r="D200" s="697"/>
      <c r="E200" s="697"/>
      <c r="F200" s="697"/>
      <c r="G200" s="1221"/>
      <c r="H200" s="1222"/>
      <c r="I200" s="1153">
        <f>SUM(I201:J203)</f>
        <v>0</v>
      </c>
      <c r="J200" s="1154"/>
      <c r="K200" s="1191"/>
      <c r="L200" s="1192"/>
      <c r="M200" s="1143"/>
      <c r="N200" s="1144"/>
      <c r="O200" s="1144"/>
      <c r="P200" s="1145"/>
    </row>
    <row r="201" spans="1:22" s="38" customFormat="1" ht="15.75" customHeight="1">
      <c r="B201" s="578"/>
      <c r="C201" s="590"/>
      <c r="D201" s="1226" t="s">
        <v>305</v>
      </c>
      <c r="E201" s="1227"/>
      <c r="F201" s="1227"/>
      <c r="G201" s="1227"/>
      <c r="H201" s="1228"/>
      <c r="I201" s="1149"/>
      <c r="J201" s="1150"/>
      <c r="K201" s="1193"/>
      <c r="L201" s="1194"/>
      <c r="M201" s="1146"/>
      <c r="N201" s="1147"/>
      <c r="O201" s="1147"/>
      <c r="P201" s="1148"/>
    </row>
    <row r="202" spans="1:22" s="38" customFormat="1" ht="15.75" customHeight="1">
      <c r="B202" s="578"/>
      <c r="C202" s="590"/>
      <c r="D202" s="1229" t="s">
        <v>306</v>
      </c>
      <c r="E202" s="1230"/>
      <c r="F202" s="1230"/>
      <c r="G202" s="1230"/>
      <c r="H202" s="1231"/>
      <c r="I202" s="1151"/>
      <c r="J202" s="1152"/>
      <c r="K202" s="1195"/>
      <c r="L202" s="1196"/>
      <c r="M202" s="1113"/>
      <c r="N202" s="1114"/>
      <c r="O202" s="1114"/>
      <c r="P202" s="1115"/>
    </row>
    <row r="203" spans="1:22" s="38" customFormat="1" ht="15.75" customHeight="1">
      <c r="B203" s="578"/>
      <c r="C203" s="582"/>
      <c r="D203" s="1223" t="s">
        <v>307</v>
      </c>
      <c r="E203" s="1224"/>
      <c r="F203" s="1224"/>
      <c r="G203" s="1224"/>
      <c r="H203" s="1225"/>
      <c r="I203" s="1157"/>
      <c r="J203" s="1158"/>
      <c r="K203" s="1232"/>
      <c r="L203" s="1233"/>
      <c r="M203" s="1116"/>
      <c r="N203" s="1117"/>
      <c r="O203" s="1117"/>
      <c r="P203" s="1118"/>
    </row>
    <row r="204" spans="1:22" s="38" customFormat="1" ht="15.75" customHeight="1">
      <c r="B204" s="578"/>
      <c r="C204" s="589" t="s">
        <v>308</v>
      </c>
      <c r="D204" s="697"/>
      <c r="E204" s="697"/>
      <c r="F204" s="697"/>
      <c r="G204" s="1221"/>
      <c r="H204" s="1222"/>
      <c r="I204" s="1153">
        <f>SUM(I205:J207)</f>
        <v>0</v>
      </c>
      <c r="J204" s="1154"/>
      <c r="K204" s="1191"/>
      <c r="L204" s="1192"/>
      <c r="M204" s="1143"/>
      <c r="N204" s="1144"/>
      <c r="O204" s="1144"/>
      <c r="P204" s="1145"/>
    </row>
    <row r="205" spans="1:22" s="38" customFormat="1" ht="15.75" customHeight="1">
      <c r="B205" s="578"/>
      <c r="C205" s="590"/>
      <c r="D205" s="1226" t="s">
        <v>305</v>
      </c>
      <c r="E205" s="1227"/>
      <c r="F205" s="1227"/>
      <c r="G205" s="1227"/>
      <c r="H205" s="1228"/>
      <c r="I205" s="1217"/>
      <c r="J205" s="1218"/>
      <c r="K205" s="1193"/>
      <c r="L205" s="1194"/>
      <c r="M205" s="1146"/>
      <c r="N205" s="1147"/>
      <c r="O205" s="1147"/>
      <c r="P205" s="1148"/>
    </row>
    <row r="206" spans="1:22" s="38" customFormat="1" ht="15.75" customHeight="1">
      <c r="B206" s="578"/>
      <c r="C206" s="590"/>
      <c r="D206" s="1229" t="s">
        <v>306</v>
      </c>
      <c r="E206" s="1230"/>
      <c r="F206" s="1230"/>
      <c r="G206" s="1230"/>
      <c r="H206" s="1231"/>
      <c r="I206" s="1219"/>
      <c r="J206" s="1220"/>
      <c r="K206" s="1195"/>
      <c r="L206" s="1196"/>
      <c r="M206" s="1113"/>
      <c r="N206" s="1114"/>
      <c r="O206" s="1114"/>
      <c r="P206" s="1115"/>
    </row>
    <row r="207" spans="1:22" s="38" customFormat="1" ht="15.75" customHeight="1">
      <c r="B207" s="578"/>
      <c r="C207" s="582"/>
      <c r="D207" s="1223" t="s">
        <v>307</v>
      </c>
      <c r="E207" s="1224"/>
      <c r="F207" s="1224"/>
      <c r="G207" s="1224"/>
      <c r="H207" s="1225"/>
      <c r="I207" s="1157"/>
      <c r="J207" s="1158"/>
      <c r="K207" s="1197"/>
      <c r="L207" s="1198"/>
      <c r="M207" s="1116"/>
      <c r="N207" s="1117"/>
      <c r="O207" s="1117"/>
      <c r="P207" s="1118"/>
    </row>
    <row r="208" spans="1:22" s="38" customFormat="1" ht="15.75" customHeight="1">
      <c r="B208" s="578"/>
      <c r="C208" s="585" t="s">
        <v>309</v>
      </c>
      <c r="D208" s="587"/>
      <c r="E208" s="587"/>
      <c r="F208" s="587"/>
      <c r="G208" s="587"/>
      <c r="H208" s="588"/>
      <c r="I208" s="1215"/>
      <c r="J208" s="1216"/>
      <c r="K208" s="1259"/>
      <c r="L208" s="1260"/>
      <c r="M208" s="1119"/>
      <c r="N208" s="1120"/>
      <c r="O208" s="1120"/>
      <c r="P208" s="1121"/>
    </row>
    <row r="209" spans="1:17" s="38" customFormat="1" ht="15.75" customHeight="1">
      <c r="B209" s="578"/>
      <c r="C209" s="585" t="s">
        <v>1</v>
      </c>
      <c r="D209" s="587"/>
      <c r="E209" s="587"/>
      <c r="F209" s="587"/>
      <c r="G209" s="587"/>
      <c r="H209" s="588"/>
      <c r="I209" s="1157"/>
      <c r="J209" s="1158"/>
      <c r="K209" s="1259"/>
      <c r="L209" s="1260"/>
      <c r="M209" s="1122"/>
      <c r="N209" s="1123"/>
      <c r="O209" s="1123"/>
      <c r="P209" s="1124"/>
    </row>
    <row r="210" spans="1:17" s="38" customFormat="1" ht="15.75" customHeight="1">
      <c r="B210" s="473"/>
      <c r="C210" s="453" t="s">
        <v>170</v>
      </c>
      <c r="D210" s="591" t="s">
        <v>310</v>
      </c>
      <c r="E210" s="592"/>
      <c r="F210" s="592"/>
      <c r="G210" s="592"/>
      <c r="H210" s="592"/>
      <c r="I210" s="593"/>
      <c r="J210" s="593"/>
      <c r="K210" s="566"/>
      <c r="L210" s="566"/>
      <c r="M210" s="594"/>
      <c r="N210" s="594"/>
      <c r="O210" s="594"/>
      <c r="P210" s="595"/>
    </row>
    <row r="211" spans="1:17" s="38" customFormat="1" ht="14">
      <c r="B211" s="596"/>
      <c r="C211" s="453" t="s">
        <v>171</v>
      </c>
      <c r="D211" s="591" t="s">
        <v>311</v>
      </c>
      <c r="H211" s="597"/>
      <c r="I211" s="527"/>
      <c r="J211" s="527"/>
      <c r="K211" s="527"/>
      <c r="L211" s="527"/>
      <c r="M211" s="527"/>
      <c r="N211" s="527"/>
      <c r="O211" s="527"/>
      <c r="P211" s="598"/>
    </row>
    <row r="212" spans="1:17" s="38" customFormat="1" ht="15.75" customHeight="1">
      <c r="B212" s="473"/>
      <c r="C212" s="453" t="s">
        <v>69</v>
      </c>
      <c r="D212" s="517" t="s">
        <v>312</v>
      </c>
      <c r="G212" s="52"/>
      <c r="H212" s="52"/>
      <c r="I212" s="52"/>
      <c r="J212" s="52"/>
      <c r="K212" s="52"/>
      <c r="L212" s="52"/>
      <c r="M212" s="52"/>
      <c r="N212" s="52"/>
      <c r="O212" s="52"/>
      <c r="P212" s="599"/>
    </row>
    <row r="213" spans="1:17" s="38" customFormat="1" ht="15" customHeight="1">
      <c r="B213" s="473"/>
      <c r="C213" s="453" t="s">
        <v>313</v>
      </c>
      <c r="D213" s="1125" t="s">
        <v>314</v>
      </c>
      <c r="E213" s="1125"/>
      <c r="F213" s="1125"/>
      <c r="G213" s="1125"/>
      <c r="H213" s="1125"/>
      <c r="I213" s="1125"/>
      <c r="J213" s="1125"/>
      <c r="K213" s="1125"/>
      <c r="L213" s="1125"/>
      <c r="M213" s="1125"/>
      <c r="N213" s="1125"/>
      <c r="O213" s="1125"/>
      <c r="P213" s="1126"/>
    </row>
    <row r="214" spans="1:17" s="38" customFormat="1" ht="15" customHeight="1">
      <c r="B214" s="473"/>
      <c r="C214" s="453" t="s">
        <v>71</v>
      </c>
      <c r="D214" s="591" t="s">
        <v>315</v>
      </c>
      <c r="P214" s="599"/>
    </row>
    <row r="215" spans="1:17" s="38" customFormat="1" ht="15.75" customHeight="1">
      <c r="B215" s="600"/>
      <c r="C215" s="453" t="s">
        <v>316</v>
      </c>
      <c r="D215" s="517" t="s">
        <v>317</v>
      </c>
      <c r="H215" s="26"/>
      <c r="I215" s="1"/>
      <c r="J215" s="1"/>
      <c r="K215" s="1"/>
      <c r="L215" s="1"/>
      <c r="M215" s="1"/>
      <c r="N215" s="1"/>
      <c r="O215" s="1"/>
      <c r="P215" s="72"/>
    </row>
    <row r="216" spans="1:17" s="38" customFormat="1" ht="14">
      <c r="B216" s="601"/>
      <c r="C216" s="453" t="s">
        <v>318</v>
      </c>
      <c r="D216" s="517" t="s">
        <v>319</v>
      </c>
      <c r="H216" s="26"/>
      <c r="I216" s="1"/>
      <c r="J216" s="1"/>
      <c r="K216" s="1"/>
      <c r="L216" s="1"/>
      <c r="M216" s="1"/>
      <c r="N216" s="1"/>
      <c r="O216" s="1"/>
      <c r="P216" s="72"/>
    </row>
    <row r="217" spans="1:17" s="38" customFormat="1" ht="4.4000000000000004" customHeight="1">
      <c r="B217" s="602"/>
      <c r="C217" s="576"/>
      <c r="D217" s="576"/>
      <c r="E217" s="576"/>
      <c r="F217" s="576"/>
      <c r="G217" s="576"/>
      <c r="H217" s="576"/>
      <c r="I217" s="576"/>
      <c r="J217" s="576"/>
      <c r="K217" s="576"/>
      <c r="L217" s="576"/>
      <c r="M217" s="576"/>
      <c r="N217" s="576"/>
      <c r="O217" s="576"/>
      <c r="P217" s="603"/>
    </row>
    <row r="218" spans="1:17" s="38" customFormat="1" ht="6" customHeight="1"/>
    <row r="219" spans="1:17" s="607" customFormat="1" ht="17.149999999999999" customHeight="1">
      <c r="A219" s="604"/>
      <c r="B219" s="605" t="s">
        <v>320</v>
      </c>
      <c r="C219" s="605"/>
      <c r="D219" s="605"/>
      <c r="E219" s="605"/>
      <c r="F219" s="605"/>
      <c r="G219" s="606"/>
      <c r="H219" s="606"/>
      <c r="I219" s="606"/>
      <c r="J219" s="606"/>
      <c r="K219" s="606"/>
      <c r="L219" s="606"/>
      <c r="M219" s="606"/>
      <c r="N219" s="606"/>
      <c r="O219" s="606"/>
      <c r="P219" s="606"/>
      <c r="Q219" s="604"/>
    </row>
    <row r="220" spans="1:17" s="38" customFormat="1" ht="7.5" customHeight="1">
      <c r="C220" s="576"/>
      <c r="D220" s="576"/>
      <c r="E220" s="576"/>
      <c r="F220" s="576"/>
      <c r="G220" s="577"/>
      <c r="H220" s="577"/>
      <c r="I220" s="577"/>
      <c r="J220" s="577"/>
      <c r="K220" s="577"/>
      <c r="L220" s="577"/>
      <c r="M220" s="577"/>
      <c r="N220" s="577"/>
      <c r="O220" s="577"/>
      <c r="P220" s="577"/>
    </row>
    <row r="221" spans="1:17" s="38" customFormat="1" ht="15.75" customHeight="1">
      <c r="B221" s="608" t="s">
        <v>321</v>
      </c>
      <c r="C221" s="288"/>
      <c r="H221" s="597"/>
      <c r="I221" s="527"/>
      <c r="J221" s="527"/>
      <c r="K221" s="527"/>
      <c r="L221" s="527"/>
      <c r="M221" s="527"/>
      <c r="N221" s="527"/>
      <c r="O221" s="527"/>
      <c r="P221" s="598"/>
    </row>
    <row r="222" spans="1:17" s="363" customFormat="1" ht="12.65" customHeight="1">
      <c r="B222" s="1127" t="s">
        <v>322</v>
      </c>
      <c r="C222" s="1128"/>
      <c r="D222" s="1128"/>
      <c r="E222" s="1128"/>
      <c r="F222" s="1128"/>
      <c r="G222" s="1128"/>
      <c r="H222" s="1128"/>
      <c r="I222" s="1128"/>
      <c r="J222" s="1128"/>
      <c r="K222" s="1128"/>
      <c r="L222" s="1128"/>
      <c r="M222" s="1128"/>
      <c r="N222" s="1128"/>
      <c r="O222" s="1128"/>
      <c r="P222" s="1129"/>
    </row>
    <row r="223" spans="1:17" s="363" customFormat="1" ht="12.65" customHeight="1">
      <c r="B223" s="1127"/>
      <c r="C223" s="1128"/>
      <c r="D223" s="1128"/>
      <c r="E223" s="1128"/>
      <c r="F223" s="1128"/>
      <c r="G223" s="1128"/>
      <c r="H223" s="1128"/>
      <c r="I223" s="1128"/>
      <c r="J223" s="1128"/>
      <c r="K223" s="1128"/>
      <c r="L223" s="1128"/>
      <c r="M223" s="1128"/>
      <c r="N223" s="1128"/>
      <c r="O223" s="1128"/>
      <c r="P223" s="1129"/>
    </row>
    <row r="224" spans="1:17" s="38" customFormat="1" ht="14.75" customHeight="1">
      <c r="B224" s="1130"/>
      <c r="C224" s="1131"/>
      <c r="D224" s="1131"/>
      <c r="E224" s="1131"/>
      <c r="F224" s="1131"/>
      <c r="G224" s="1131"/>
      <c r="H224" s="1131"/>
      <c r="I224" s="1131"/>
      <c r="J224" s="1131"/>
      <c r="K224" s="1131"/>
      <c r="L224" s="1131"/>
      <c r="M224" s="1131"/>
      <c r="N224" s="1131"/>
      <c r="O224" s="1131"/>
      <c r="P224" s="1132"/>
    </row>
    <row r="225" spans="2:16" s="38" customFormat="1" ht="14.75" customHeight="1">
      <c r="B225" s="1130"/>
      <c r="C225" s="1131"/>
      <c r="D225" s="1131"/>
      <c r="E225" s="1131"/>
      <c r="F225" s="1131"/>
      <c r="G225" s="1131"/>
      <c r="H225" s="1131"/>
      <c r="I225" s="1131"/>
      <c r="J225" s="1131"/>
      <c r="K225" s="1131"/>
      <c r="L225" s="1131"/>
      <c r="M225" s="1131"/>
      <c r="N225" s="1131"/>
      <c r="O225" s="1131"/>
      <c r="P225" s="1132"/>
    </row>
    <row r="226" spans="2:16" s="38" customFormat="1" ht="14.75" customHeight="1">
      <c r="B226" s="1130"/>
      <c r="C226" s="1131"/>
      <c r="D226" s="1131"/>
      <c r="E226" s="1131"/>
      <c r="F226" s="1131"/>
      <c r="G226" s="1131"/>
      <c r="H226" s="1131"/>
      <c r="I226" s="1131"/>
      <c r="J226" s="1131"/>
      <c r="K226" s="1131"/>
      <c r="L226" s="1131"/>
      <c r="M226" s="1131"/>
      <c r="N226" s="1131"/>
      <c r="O226" s="1131"/>
      <c r="P226" s="1132"/>
    </row>
    <row r="227" spans="2:16" s="38" customFormat="1" ht="14.75" customHeight="1">
      <c r="B227" s="1130"/>
      <c r="C227" s="1131"/>
      <c r="D227" s="1131"/>
      <c r="E227" s="1131"/>
      <c r="F227" s="1131"/>
      <c r="G227" s="1131"/>
      <c r="H227" s="1131"/>
      <c r="I227" s="1131"/>
      <c r="J227" s="1131"/>
      <c r="K227" s="1131"/>
      <c r="L227" s="1131"/>
      <c r="M227" s="1131"/>
      <c r="N227" s="1131"/>
      <c r="O227" s="1131"/>
      <c r="P227" s="1132"/>
    </row>
    <row r="228" spans="2:16" s="38" customFormat="1" ht="14.75" customHeight="1">
      <c r="B228" s="1130"/>
      <c r="C228" s="1131"/>
      <c r="D228" s="1131"/>
      <c r="E228" s="1131"/>
      <c r="F228" s="1131"/>
      <c r="G228" s="1131"/>
      <c r="H228" s="1131"/>
      <c r="I228" s="1131"/>
      <c r="J228" s="1131"/>
      <c r="K228" s="1131"/>
      <c r="L228" s="1131"/>
      <c r="M228" s="1131"/>
      <c r="N228" s="1131"/>
      <c r="O228" s="1131"/>
      <c r="P228" s="1132"/>
    </row>
    <row r="229" spans="2:16" s="38" customFormat="1" ht="14.75" customHeight="1">
      <c r="B229" s="1130"/>
      <c r="C229" s="1131"/>
      <c r="D229" s="1131"/>
      <c r="E229" s="1131"/>
      <c r="F229" s="1131"/>
      <c r="G229" s="1131"/>
      <c r="H229" s="1131"/>
      <c r="I229" s="1131"/>
      <c r="J229" s="1131"/>
      <c r="K229" s="1131"/>
      <c r="L229" s="1131"/>
      <c r="M229" s="1131"/>
      <c r="N229" s="1131"/>
      <c r="O229" s="1131"/>
      <c r="P229" s="1132"/>
    </row>
    <row r="230" spans="2:16" s="38" customFormat="1" ht="14.75" customHeight="1">
      <c r="B230" s="1130"/>
      <c r="C230" s="1131"/>
      <c r="D230" s="1131"/>
      <c r="E230" s="1131"/>
      <c r="F230" s="1131"/>
      <c r="G230" s="1131"/>
      <c r="H230" s="1131"/>
      <c r="I230" s="1131"/>
      <c r="J230" s="1131"/>
      <c r="K230" s="1131"/>
      <c r="L230" s="1131"/>
      <c r="M230" s="1131"/>
      <c r="N230" s="1131"/>
      <c r="O230" s="1131"/>
      <c r="P230" s="1132"/>
    </row>
    <row r="231" spans="2:16" s="38" customFormat="1" ht="14.75" customHeight="1">
      <c r="B231" s="1130"/>
      <c r="C231" s="1131"/>
      <c r="D231" s="1131"/>
      <c r="E231" s="1131"/>
      <c r="F231" s="1131"/>
      <c r="G231" s="1131"/>
      <c r="H231" s="1131"/>
      <c r="I231" s="1131"/>
      <c r="J231" s="1131"/>
      <c r="K231" s="1131"/>
      <c r="L231" s="1131"/>
      <c r="M231" s="1131"/>
      <c r="N231" s="1131"/>
      <c r="O231" s="1131"/>
      <c r="P231" s="1132"/>
    </row>
    <row r="232" spans="2:16" s="38" customFormat="1" ht="14.75" customHeight="1">
      <c r="B232" s="1130"/>
      <c r="C232" s="1131"/>
      <c r="D232" s="1131"/>
      <c r="E232" s="1131"/>
      <c r="F232" s="1131"/>
      <c r="G232" s="1131"/>
      <c r="H232" s="1131"/>
      <c r="I232" s="1131"/>
      <c r="J232" s="1131"/>
      <c r="K232" s="1131"/>
      <c r="L232" s="1131"/>
      <c r="M232" s="1131"/>
      <c r="N232" s="1131"/>
      <c r="O232" s="1131"/>
      <c r="P232" s="1132"/>
    </row>
    <row r="233" spans="2:16" s="38" customFormat="1" ht="14.75" customHeight="1">
      <c r="B233" s="1130"/>
      <c r="C233" s="1131"/>
      <c r="D233" s="1131"/>
      <c r="E233" s="1131"/>
      <c r="F233" s="1131"/>
      <c r="G233" s="1131"/>
      <c r="H233" s="1131"/>
      <c r="I233" s="1131"/>
      <c r="J233" s="1131"/>
      <c r="K233" s="1131"/>
      <c r="L233" s="1131"/>
      <c r="M233" s="1131"/>
      <c r="N233" s="1131"/>
      <c r="O233" s="1131"/>
      <c r="P233" s="1132"/>
    </row>
    <row r="234" spans="2:16" s="38" customFormat="1" ht="14.75" customHeight="1">
      <c r="B234" s="1130"/>
      <c r="C234" s="1131"/>
      <c r="D234" s="1131"/>
      <c r="E234" s="1131"/>
      <c r="F234" s="1131"/>
      <c r="G234" s="1131"/>
      <c r="H234" s="1131"/>
      <c r="I234" s="1131"/>
      <c r="J234" s="1131"/>
      <c r="K234" s="1131"/>
      <c r="L234" s="1131"/>
      <c r="M234" s="1131"/>
      <c r="N234" s="1131"/>
      <c r="O234" s="1131"/>
      <c r="P234" s="1132"/>
    </row>
    <row r="235" spans="2:16" s="38" customFormat="1" ht="14.75" customHeight="1">
      <c r="B235" s="1130"/>
      <c r="C235" s="1131"/>
      <c r="D235" s="1131"/>
      <c r="E235" s="1131"/>
      <c r="F235" s="1131"/>
      <c r="G235" s="1131"/>
      <c r="H235" s="1131"/>
      <c r="I235" s="1131"/>
      <c r="J235" s="1131"/>
      <c r="K235" s="1131"/>
      <c r="L235" s="1131"/>
      <c r="M235" s="1131"/>
      <c r="N235" s="1131"/>
      <c r="O235" s="1131"/>
      <c r="P235" s="1132"/>
    </row>
    <row r="236" spans="2:16" s="38" customFormat="1" ht="14.75" customHeight="1">
      <c r="B236" s="1130"/>
      <c r="C236" s="1131"/>
      <c r="D236" s="1131"/>
      <c r="E236" s="1131"/>
      <c r="F236" s="1131"/>
      <c r="G236" s="1131"/>
      <c r="H236" s="1131"/>
      <c r="I236" s="1131"/>
      <c r="J236" s="1131"/>
      <c r="K236" s="1131"/>
      <c r="L236" s="1131"/>
      <c r="M236" s="1131"/>
      <c r="N236" s="1131"/>
      <c r="O236" s="1131"/>
      <c r="P236" s="1132"/>
    </row>
    <row r="237" spans="2:16" s="38" customFormat="1" ht="14.75" customHeight="1">
      <c r="B237" s="1130"/>
      <c r="C237" s="1131"/>
      <c r="D237" s="1131"/>
      <c r="E237" s="1131"/>
      <c r="F237" s="1131"/>
      <c r="G237" s="1131"/>
      <c r="H237" s="1131"/>
      <c r="I237" s="1131"/>
      <c r="J237" s="1131"/>
      <c r="K237" s="1131"/>
      <c r="L237" s="1131"/>
      <c r="M237" s="1131"/>
      <c r="N237" s="1131"/>
      <c r="O237" s="1131"/>
      <c r="P237" s="1132"/>
    </row>
    <row r="238" spans="2:16" s="38" customFormat="1" ht="14.75" customHeight="1">
      <c r="B238" s="1130"/>
      <c r="C238" s="1131"/>
      <c r="D238" s="1131"/>
      <c r="E238" s="1131"/>
      <c r="F238" s="1131"/>
      <c r="G238" s="1131"/>
      <c r="H238" s="1131"/>
      <c r="I238" s="1131"/>
      <c r="J238" s="1131"/>
      <c r="K238" s="1131"/>
      <c r="L238" s="1131"/>
      <c r="M238" s="1131"/>
      <c r="N238" s="1131"/>
      <c r="O238" s="1131"/>
      <c r="P238" s="1132"/>
    </row>
    <row r="239" spans="2:16" s="38" customFormat="1" ht="14.75" customHeight="1">
      <c r="B239" s="1130"/>
      <c r="C239" s="1131"/>
      <c r="D239" s="1131"/>
      <c r="E239" s="1131"/>
      <c r="F239" s="1131"/>
      <c r="G239" s="1131"/>
      <c r="H239" s="1131"/>
      <c r="I239" s="1131"/>
      <c r="J239" s="1131"/>
      <c r="K239" s="1131"/>
      <c r="L239" s="1131"/>
      <c r="M239" s="1131"/>
      <c r="N239" s="1131"/>
      <c r="O239" s="1131"/>
      <c r="P239" s="1132"/>
    </row>
    <row r="240" spans="2:16" s="38" customFormat="1" ht="15.75" customHeight="1">
      <c r="B240" s="600" t="s">
        <v>323</v>
      </c>
      <c r="P240" s="599"/>
    </row>
    <row r="241" spans="2:16" s="38" customFormat="1" ht="15.75" customHeight="1">
      <c r="B241" s="609" t="s">
        <v>324</v>
      </c>
      <c r="C241" s="38" t="s">
        <v>325</v>
      </c>
      <c r="P241" s="599"/>
    </row>
    <row r="242" spans="2:16" s="363" customFormat="1" ht="15.75" customHeight="1">
      <c r="B242" s="610" t="s">
        <v>326</v>
      </c>
      <c r="C242" s="44"/>
      <c r="P242" s="611"/>
    </row>
    <row r="243" spans="2:16" s="38" customFormat="1" ht="14.75" customHeight="1">
      <c r="B243" s="1199"/>
      <c r="C243" s="1200"/>
      <c r="D243" s="1200"/>
      <c r="E243" s="1200"/>
      <c r="F243" s="1200"/>
      <c r="G243" s="1200"/>
      <c r="H243" s="1200"/>
      <c r="I243" s="1200"/>
      <c r="J243" s="1200"/>
      <c r="K243" s="1200"/>
      <c r="L243" s="1200"/>
      <c r="M243" s="1200"/>
      <c r="N243" s="1200"/>
      <c r="O243" s="1200"/>
      <c r="P243" s="1201"/>
    </row>
    <row r="244" spans="2:16" s="38" customFormat="1" ht="14.75" customHeight="1">
      <c r="B244" s="1199"/>
      <c r="C244" s="1200"/>
      <c r="D244" s="1200"/>
      <c r="E244" s="1200"/>
      <c r="F244" s="1200"/>
      <c r="G244" s="1200"/>
      <c r="H244" s="1200"/>
      <c r="I244" s="1200"/>
      <c r="J244" s="1200"/>
      <c r="K244" s="1200"/>
      <c r="L244" s="1200"/>
      <c r="M244" s="1200"/>
      <c r="N244" s="1200"/>
      <c r="O244" s="1200"/>
      <c r="P244" s="1201"/>
    </row>
    <row r="245" spans="2:16" s="38" customFormat="1" ht="14.75" customHeight="1">
      <c r="B245" s="1199"/>
      <c r="C245" s="1200"/>
      <c r="D245" s="1200"/>
      <c r="E245" s="1200"/>
      <c r="F245" s="1200"/>
      <c r="G245" s="1200"/>
      <c r="H245" s="1200"/>
      <c r="I245" s="1200"/>
      <c r="J245" s="1200"/>
      <c r="K245" s="1200"/>
      <c r="L245" s="1200"/>
      <c r="M245" s="1200"/>
      <c r="N245" s="1200"/>
      <c r="O245" s="1200"/>
      <c r="P245" s="1201"/>
    </row>
    <row r="246" spans="2:16" s="38" customFormat="1" ht="14.75" customHeight="1">
      <c r="B246" s="1199"/>
      <c r="C246" s="1200"/>
      <c r="D246" s="1200"/>
      <c r="E246" s="1200"/>
      <c r="F246" s="1200"/>
      <c r="G246" s="1200"/>
      <c r="H246" s="1200"/>
      <c r="I246" s="1200"/>
      <c r="J246" s="1200"/>
      <c r="K246" s="1200"/>
      <c r="L246" s="1200"/>
      <c r="M246" s="1200"/>
      <c r="N246" s="1200"/>
      <c r="O246" s="1200"/>
      <c r="P246" s="1201"/>
    </row>
    <row r="247" spans="2:16" s="38" customFormat="1" ht="14.75" customHeight="1">
      <c r="B247" s="1199"/>
      <c r="C247" s="1200"/>
      <c r="D247" s="1200"/>
      <c r="E247" s="1200"/>
      <c r="F247" s="1200"/>
      <c r="G247" s="1200"/>
      <c r="H247" s="1200"/>
      <c r="I247" s="1200"/>
      <c r="J247" s="1200"/>
      <c r="K247" s="1200"/>
      <c r="L247" s="1200"/>
      <c r="M247" s="1200"/>
      <c r="N247" s="1200"/>
      <c r="O247" s="1200"/>
      <c r="P247" s="1201"/>
    </row>
    <row r="248" spans="2:16" s="38" customFormat="1" ht="15.75" customHeight="1">
      <c r="B248" s="609" t="s">
        <v>327</v>
      </c>
      <c r="C248" s="38" t="s">
        <v>328</v>
      </c>
      <c r="P248" s="599"/>
    </row>
    <row r="249" spans="2:16" s="44" customFormat="1" ht="15.75" customHeight="1">
      <c r="B249" s="610" t="s">
        <v>329</v>
      </c>
      <c r="P249" s="612"/>
    </row>
    <row r="250" spans="2:16" s="38" customFormat="1" ht="14.75" customHeight="1">
      <c r="B250" s="1199"/>
      <c r="C250" s="1200"/>
      <c r="D250" s="1200"/>
      <c r="E250" s="1200"/>
      <c r="F250" s="1200"/>
      <c r="G250" s="1200"/>
      <c r="H250" s="1200"/>
      <c r="I250" s="1200"/>
      <c r="J250" s="1200"/>
      <c r="K250" s="1200"/>
      <c r="L250" s="1200"/>
      <c r="M250" s="1200"/>
      <c r="N250" s="1200"/>
      <c r="O250" s="1200"/>
      <c r="P250" s="1201"/>
    </row>
    <row r="251" spans="2:16" s="38" customFormat="1" ht="14.75" customHeight="1">
      <c r="B251" s="1199"/>
      <c r="C251" s="1200"/>
      <c r="D251" s="1200"/>
      <c r="E251" s="1200"/>
      <c r="F251" s="1200"/>
      <c r="G251" s="1200"/>
      <c r="H251" s="1200"/>
      <c r="I251" s="1200"/>
      <c r="J251" s="1200"/>
      <c r="K251" s="1200"/>
      <c r="L251" s="1200"/>
      <c r="M251" s="1200"/>
      <c r="N251" s="1200"/>
      <c r="O251" s="1200"/>
      <c r="P251" s="1201"/>
    </row>
    <row r="252" spans="2:16" s="38" customFormat="1" ht="15.75" customHeight="1">
      <c r="B252" s="1199"/>
      <c r="C252" s="1200"/>
      <c r="D252" s="1200"/>
      <c r="E252" s="1200"/>
      <c r="F252" s="1200"/>
      <c r="G252" s="1200"/>
      <c r="H252" s="1200"/>
      <c r="I252" s="1200"/>
      <c r="J252" s="1200"/>
      <c r="K252" s="1200"/>
      <c r="L252" s="1200"/>
      <c r="M252" s="1200"/>
      <c r="N252" s="1200"/>
      <c r="O252" s="1200"/>
      <c r="P252" s="1201"/>
    </row>
    <row r="253" spans="2:16" s="38" customFormat="1" ht="18.75" customHeight="1">
      <c r="B253" s="1202"/>
      <c r="C253" s="1203"/>
      <c r="D253" s="1203"/>
      <c r="E253" s="1203"/>
      <c r="F253" s="1203"/>
      <c r="G253" s="1203"/>
      <c r="H253" s="1203"/>
      <c r="I253" s="1203"/>
      <c r="J253" s="1203"/>
      <c r="K253" s="1203"/>
      <c r="L253" s="1203"/>
      <c r="M253" s="1203"/>
      <c r="N253" s="1203"/>
      <c r="O253" s="1203"/>
      <c r="P253" s="1204"/>
    </row>
  </sheetData>
  <sheetProtection formatCells="0" formatColumns="0" formatRows="0" insertRows="0"/>
  <mergeCells count="311">
    <mergeCell ref="M58:N58"/>
    <mergeCell ref="G55:H55"/>
    <mergeCell ref="B148:P187"/>
    <mergeCell ref="B189:P191"/>
    <mergeCell ref="D9:P14"/>
    <mergeCell ref="D16:P21"/>
    <mergeCell ref="D24:P27"/>
    <mergeCell ref="D29:P32"/>
    <mergeCell ref="D35:P38"/>
    <mergeCell ref="D41:P41"/>
    <mergeCell ref="D43:P47"/>
    <mergeCell ref="D74:P79"/>
    <mergeCell ref="D83:P87"/>
    <mergeCell ref="B146:P147"/>
    <mergeCell ref="H138:K138"/>
    <mergeCell ref="L138:P138"/>
    <mergeCell ref="D140:G140"/>
    <mergeCell ref="D139:G139"/>
    <mergeCell ref="H123:K123"/>
    <mergeCell ref="H137:K137"/>
    <mergeCell ref="H136:K136"/>
    <mergeCell ref="L136:P136"/>
    <mergeCell ref="L137:P137"/>
    <mergeCell ref="D134:G134"/>
    <mergeCell ref="L1:P1"/>
    <mergeCell ref="L69:P69"/>
    <mergeCell ref="L70:M70"/>
    <mergeCell ref="N71:P71"/>
    <mergeCell ref="N72:P72"/>
    <mergeCell ref="I68:J68"/>
    <mergeCell ref="K72:L72"/>
    <mergeCell ref="I69:J69"/>
    <mergeCell ref="N70:P70"/>
    <mergeCell ref="K71:L71"/>
    <mergeCell ref="D48:P48"/>
    <mergeCell ref="D5:L5"/>
    <mergeCell ref="M3:Q3"/>
    <mergeCell ref="D65:F65"/>
    <mergeCell ref="K65:L65"/>
    <mergeCell ref="D68:H68"/>
    <mergeCell ref="D70:H70"/>
    <mergeCell ref="I71:J71"/>
    <mergeCell ref="I67:J67"/>
    <mergeCell ref="D66:P66"/>
    <mergeCell ref="D4:E4"/>
    <mergeCell ref="F4:L4"/>
    <mergeCell ref="D49:F49"/>
    <mergeCell ref="D50:F50"/>
    <mergeCell ref="M5:N5"/>
    <mergeCell ref="L102:M102"/>
    <mergeCell ref="L103:M103"/>
    <mergeCell ref="L104:M104"/>
    <mergeCell ref="N102:P102"/>
    <mergeCell ref="N103:P103"/>
    <mergeCell ref="N104:P104"/>
    <mergeCell ref="G52:H52"/>
    <mergeCell ref="I52:J52"/>
    <mergeCell ref="K52:L52"/>
    <mergeCell ref="M52:N52"/>
    <mergeCell ref="D94:P98"/>
    <mergeCell ref="D69:H69"/>
    <mergeCell ref="L91:P91"/>
    <mergeCell ref="O49:P49"/>
    <mergeCell ref="L68:P68"/>
    <mergeCell ref="I58:J58"/>
    <mergeCell ref="K58:L58"/>
    <mergeCell ref="D22:F22"/>
    <mergeCell ref="D80:P80"/>
    <mergeCell ref="G63:H63"/>
    <mergeCell ref="K49:L49"/>
    <mergeCell ref="G56:H56"/>
    <mergeCell ref="I56:J56"/>
    <mergeCell ref="I81:J81"/>
    <mergeCell ref="I89:J89"/>
    <mergeCell ref="D91:H91"/>
    <mergeCell ref="I91:J91"/>
    <mergeCell ref="D90:H90"/>
    <mergeCell ref="L123:P123"/>
    <mergeCell ref="L121:P121"/>
    <mergeCell ref="L122:P122"/>
    <mergeCell ref="D111:P120"/>
    <mergeCell ref="I90:J90"/>
    <mergeCell ref="N81:P81"/>
    <mergeCell ref="D88:P88"/>
    <mergeCell ref="D92:H92"/>
    <mergeCell ref="I92:J92"/>
    <mergeCell ref="D122:G122"/>
    <mergeCell ref="H122:K122"/>
    <mergeCell ref="F102:K102"/>
    <mergeCell ref="B4:C5"/>
    <mergeCell ref="B6:C6"/>
    <mergeCell ref="D6:P6"/>
    <mergeCell ref="L99:P99"/>
    <mergeCell ref="B102:C104"/>
    <mergeCell ref="D103:K104"/>
    <mergeCell ref="B7:C7"/>
    <mergeCell ref="M4:N4"/>
    <mergeCell ref="O50:P50"/>
    <mergeCell ref="M56:N56"/>
    <mergeCell ref="O56:P56"/>
    <mergeCell ref="I51:J51"/>
    <mergeCell ref="O51:P51"/>
    <mergeCell ref="O55:P55"/>
    <mergeCell ref="M51:N51"/>
    <mergeCell ref="K55:L55"/>
    <mergeCell ref="M55:N55"/>
    <mergeCell ref="D58:F60"/>
    <mergeCell ref="M49:N49"/>
    <mergeCell ref="K51:L51"/>
    <mergeCell ref="O4:P4"/>
    <mergeCell ref="O5:P5"/>
    <mergeCell ref="M50:N50"/>
    <mergeCell ref="B8:C21"/>
    <mergeCell ref="B48:C65"/>
    <mergeCell ref="D56:F56"/>
    <mergeCell ref="D57:F57"/>
    <mergeCell ref="G51:H51"/>
    <mergeCell ref="G62:H62"/>
    <mergeCell ref="K62:L62"/>
    <mergeCell ref="K63:L63"/>
    <mergeCell ref="I62:J62"/>
    <mergeCell ref="I63:J63"/>
    <mergeCell ref="D62:F62"/>
    <mergeCell ref="D63:F63"/>
    <mergeCell ref="D51:F51"/>
    <mergeCell ref="D52:F54"/>
    <mergeCell ref="I57:J57"/>
    <mergeCell ref="K56:L56"/>
    <mergeCell ref="G49:H49"/>
    <mergeCell ref="I50:J50"/>
    <mergeCell ref="K50:L50"/>
    <mergeCell ref="B22:C47"/>
    <mergeCell ref="L67:P67"/>
    <mergeCell ref="K92:L92"/>
    <mergeCell ref="K208:L208"/>
    <mergeCell ref="K209:L209"/>
    <mergeCell ref="D207:H207"/>
    <mergeCell ref="D64:F64"/>
    <mergeCell ref="K64:L64"/>
    <mergeCell ref="I70:J70"/>
    <mergeCell ref="M64:N64"/>
    <mergeCell ref="O64:P64"/>
    <mergeCell ref="B66:C98"/>
    <mergeCell ref="O65:P65"/>
    <mergeCell ref="G64:H64"/>
    <mergeCell ref="I72:J72"/>
    <mergeCell ref="L81:M81"/>
    <mergeCell ref="L89:M89"/>
    <mergeCell ref="N89:P89"/>
    <mergeCell ref="G65:H65"/>
    <mergeCell ref="I64:J64"/>
    <mergeCell ref="M65:N65"/>
    <mergeCell ref="I65:J65"/>
    <mergeCell ref="D67:H67"/>
    <mergeCell ref="D93:I93"/>
    <mergeCell ref="D206:H206"/>
    <mergeCell ref="I199:J199"/>
    <mergeCell ref="I197:J197"/>
    <mergeCell ref="D89:H89"/>
    <mergeCell ref="D107:E108"/>
    <mergeCell ref="F107:P108"/>
    <mergeCell ref="D109:E109"/>
    <mergeCell ref="D110:E110"/>
    <mergeCell ref="L126:P126"/>
    <mergeCell ref="D127:G127"/>
    <mergeCell ref="H127:K127"/>
    <mergeCell ref="K198:L198"/>
    <mergeCell ref="K199:L199"/>
    <mergeCell ref="H125:K125"/>
    <mergeCell ref="D123:G123"/>
    <mergeCell ref="H128:K128"/>
    <mergeCell ref="H139:K139"/>
    <mergeCell ref="H142:K142"/>
    <mergeCell ref="L140:P140"/>
    <mergeCell ref="K200:L200"/>
    <mergeCell ref="K201:L201"/>
    <mergeCell ref="K197:L197"/>
    <mergeCell ref="D138:G138"/>
    <mergeCell ref="M92:P92"/>
    <mergeCell ref="K204:L204"/>
    <mergeCell ref="K205:L205"/>
    <mergeCell ref="K206:L206"/>
    <mergeCell ref="K202:L202"/>
    <mergeCell ref="K207:L207"/>
    <mergeCell ref="B243:P247"/>
    <mergeCell ref="B250:P253"/>
    <mergeCell ref="D40:H40"/>
    <mergeCell ref="B188:P188"/>
    <mergeCell ref="I196:P196"/>
    <mergeCell ref="M197:P197"/>
    <mergeCell ref="I208:J208"/>
    <mergeCell ref="I203:J203"/>
    <mergeCell ref="I204:J204"/>
    <mergeCell ref="I205:J205"/>
    <mergeCell ref="I206:J206"/>
    <mergeCell ref="I209:J209"/>
    <mergeCell ref="G204:H204"/>
    <mergeCell ref="G200:H200"/>
    <mergeCell ref="D203:H203"/>
    <mergeCell ref="D205:H205"/>
    <mergeCell ref="D201:H201"/>
    <mergeCell ref="D202:H202"/>
    <mergeCell ref="K203:L203"/>
    <mergeCell ref="I207:J207"/>
    <mergeCell ref="D33:F33"/>
    <mergeCell ref="G33:H33"/>
    <mergeCell ref="G22:H22"/>
    <mergeCell ref="I22:P22"/>
    <mergeCell ref="I33:P33"/>
    <mergeCell ref="L90:P90"/>
    <mergeCell ref="D55:F55"/>
    <mergeCell ref="D71:H72"/>
    <mergeCell ref="I55:J55"/>
    <mergeCell ref="I49:J49"/>
    <mergeCell ref="G50:H50"/>
    <mergeCell ref="D61:P61"/>
    <mergeCell ref="M63:N63"/>
    <mergeCell ref="O63:P63"/>
    <mergeCell ref="O62:P62"/>
    <mergeCell ref="O57:P57"/>
    <mergeCell ref="G58:H58"/>
    <mergeCell ref="M62:N62"/>
    <mergeCell ref="K57:L57"/>
    <mergeCell ref="M57:N57"/>
    <mergeCell ref="O52:P52"/>
    <mergeCell ref="O58:P58"/>
    <mergeCell ref="G57:H57"/>
    <mergeCell ref="M206:P206"/>
    <mergeCell ref="M207:P207"/>
    <mergeCell ref="M208:P208"/>
    <mergeCell ref="M209:P209"/>
    <mergeCell ref="D213:P213"/>
    <mergeCell ref="B222:P223"/>
    <mergeCell ref="B224:P239"/>
    <mergeCell ref="D7:I7"/>
    <mergeCell ref="J7:L7"/>
    <mergeCell ref="M7:P7"/>
    <mergeCell ref="M198:P198"/>
    <mergeCell ref="M199:P199"/>
    <mergeCell ref="M200:P200"/>
    <mergeCell ref="M201:P201"/>
    <mergeCell ref="M202:P202"/>
    <mergeCell ref="M203:P203"/>
    <mergeCell ref="M204:P204"/>
    <mergeCell ref="M205:P205"/>
    <mergeCell ref="I201:J201"/>
    <mergeCell ref="I202:J202"/>
    <mergeCell ref="I200:J200"/>
    <mergeCell ref="I198:J198"/>
    <mergeCell ref="D132:G132"/>
    <mergeCell ref="H132:K132"/>
    <mergeCell ref="B105:C106"/>
    <mergeCell ref="E105:G105"/>
    <mergeCell ref="B107:C120"/>
    <mergeCell ref="F109:P109"/>
    <mergeCell ref="F110:P110"/>
    <mergeCell ref="B121:C125"/>
    <mergeCell ref="L124:P124"/>
    <mergeCell ref="L125:P125"/>
    <mergeCell ref="D121:G121"/>
    <mergeCell ref="H121:K121"/>
    <mergeCell ref="D125:G125"/>
    <mergeCell ref="D106:F106"/>
    <mergeCell ref="G106:P106"/>
    <mergeCell ref="D124:G124"/>
    <mergeCell ref="H124:K124"/>
    <mergeCell ref="O40:P40"/>
    <mergeCell ref="J40:N40"/>
    <mergeCell ref="B141:C143"/>
    <mergeCell ref="D141:G141"/>
    <mergeCell ref="H141:K141"/>
    <mergeCell ref="L141:P141"/>
    <mergeCell ref="D142:G142"/>
    <mergeCell ref="D143:G143"/>
    <mergeCell ref="L131:P131"/>
    <mergeCell ref="H126:K126"/>
    <mergeCell ref="D129:G129"/>
    <mergeCell ref="H129:K129"/>
    <mergeCell ref="D130:G130"/>
    <mergeCell ref="H130:K130"/>
    <mergeCell ref="D135:G135"/>
    <mergeCell ref="D137:G137"/>
    <mergeCell ref="L133:P133"/>
    <mergeCell ref="H134:K134"/>
    <mergeCell ref="H135:K135"/>
    <mergeCell ref="H133:K133"/>
    <mergeCell ref="L134:P134"/>
    <mergeCell ref="L135:P135"/>
    <mergeCell ref="D126:G126"/>
    <mergeCell ref="D102:E102"/>
    <mergeCell ref="B144:C144"/>
    <mergeCell ref="D144:P144"/>
    <mergeCell ref="H143:K143"/>
    <mergeCell ref="L142:P142"/>
    <mergeCell ref="L143:P143"/>
    <mergeCell ref="B126:C128"/>
    <mergeCell ref="L127:P127"/>
    <mergeCell ref="L128:P128"/>
    <mergeCell ref="B129:C132"/>
    <mergeCell ref="L129:P129"/>
    <mergeCell ref="L130:P130"/>
    <mergeCell ref="B133:C137"/>
    <mergeCell ref="D133:G133"/>
    <mergeCell ref="L139:P139"/>
    <mergeCell ref="B138:C140"/>
    <mergeCell ref="D128:G128"/>
    <mergeCell ref="H140:K140"/>
    <mergeCell ref="D136:G136"/>
    <mergeCell ref="L132:P132"/>
    <mergeCell ref="D131:G131"/>
    <mergeCell ref="H131:K131"/>
  </mergeCells>
  <phoneticPr fontId="16"/>
  <conditionalFormatting sqref="D7:I7">
    <cfRule type="cellIs" dxfId="0" priority="1" operator="equal">
      <formula>"※「直営」「委託（指定管理者制度によるもの)」「委託（その他）」のいずれかを選択してください。"</formula>
    </cfRule>
  </conditionalFormatting>
  <dataValidations count="5">
    <dataValidation type="list" allowBlank="1" showInputMessage="1" showErrorMessage="1" sqref="D7" xr:uid="{E604ED10-18CF-4337-ACB2-35FB920C7D24}">
      <formula1>"※「直営」「委託（指定管理者制度によるもの)」「委託（その他）」のいずれかを選択してください。,直営,委託（指定管理者制度によるもの）,委託（その他）"</formula1>
    </dataValidation>
    <dataValidation type="list" allowBlank="1" showInputMessage="1" showErrorMessage="1" sqref="G22 G33 I40" xr:uid="{00000000-0002-0000-0A00-000001000000}">
      <formula1>"※選択してください。,有,無"</formula1>
    </dataValidation>
    <dataValidation type="list" allowBlank="1" showInputMessage="1" showErrorMessage="1" sqref="I67:J70 K71:L72 I81:J81 I89:J92 K65:N65" xr:uid="{00000000-0002-0000-0A00-000002000000}">
      <formula1>"※選択してください,有,無"</formula1>
    </dataValidation>
    <dataValidation type="list" allowBlank="1" showInputMessage="1" showErrorMessage="1" sqref="D144:P144" xr:uid="{0A2A1F02-0D37-4AEF-A9D2-89B66B1B377E}">
      <formula1>"※「有」「無」を選択してください。公立の劇場・音楽堂等で直営の場合は「有」を選択してください。,有,無"</formula1>
    </dataValidation>
    <dataValidation type="list" allowBlank="1" showInputMessage="1" showErrorMessage="1" sqref="F109:P109" xr:uid="{99257945-CE3B-4072-9604-D328A0960076}">
      <formula1>"※「公募」「非公募」のいずれかを選択してください。,公募,非公募"</formula1>
    </dataValidation>
  </dataValidations>
  <printOptions horizontalCentered="1"/>
  <pageMargins left="0.43307086614173229" right="0.43307086614173229" top="0.74803149606299213" bottom="0.55118110236220474" header="0.31496062992125984" footer="0.31496062992125984"/>
  <pageSetup paperSize="9" scale="88" fitToHeight="0" orientation="portrait" r:id="rId1"/>
  <headerFooter differentFirst="1">
    <oddHeader>&amp;R（様式１－５）</oddHeader>
    <firstHeader>&amp;R（様式１-５）</firstHeader>
  </headerFooter>
  <rowBreaks count="4" manualBreakCount="4">
    <brk id="47" max="16383" man="1"/>
    <brk id="98" max="15" man="1"/>
    <brk id="144" max="15" man="1"/>
    <brk id="191" max="15"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FFFF00"/>
  </sheetPr>
  <dimension ref="A1:AE479"/>
  <sheetViews>
    <sheetView view="pageBreakPreview" zoomScale="115" zoomScaleNormal="100" zoomScaleSheetLayoutView="115" workbookViewId="0">
      <selection activeCell="C1" sqref="C1:AA1"/>
    </sheetView>
  </sheetViews>
  <sheetFormatPr defaultRowHeight="13"/>
  <cols>
    <col min="1" max="2" width="1" style="91" customWidth="1"/>
    <col min="3" max="4" width="4.90625" style="91" customWidth="1"/>
    <col min="5" max="5" width="6.6328125" style="91" customWidth="1"/>
    <col min="6" max="6" width="2.6328125" style="91" customWidth="1"/>
    <col min="7" max="7" width="4.6328125" style="91" customWidth="1"/>
    <col min="8" max="8" width="2.6328125" style="91" customWidth="1"/>
    <col min="9" max="9" width="4.90625" style="91" customWidth="1"/>
    <col min="10" max="10" width="2.6328125" style="91" customWidth="1"/>
    <col min="11" max="12" width="4.90625" style="91" customWidth="1"/>
    <col min="13" max="14" width="5.90625" style="91" customWidth="1"/>
    <col min="15" max="15" width="4.6328125" style="91" customWidth="1"/>
    <col min="16" max="16" width="2.6328125" style="91" customWidth="1"/>
    <col min="17" max="17" width="4.6328125" style="91" customWidth="1"/>
    <col min="18" max="18" width="2.6328125" style="91" customWidth="1"/>
    <col min="19" max="19" width="4.6328125" style="91" customWidth="1"/>
    <col min="20" max="20" width="3" style="91" customWidth="1"/>
    <col min="21" max="21" width="6" style="91" customWidth="1"/>
    <col min="22" max="22" width="4.6328125" style="91" customWidth="1"/>
    <col min="23" max="23" width="3" style="91" customWidth="1"/>
    <col min="24" max="24" width="4.6328125" style="91" customWidth="1"/>
    <col min="25" max="25" width="2.6328125" style="91" customWidth="1"/>
    <col min="26" max="26" width="4.6328125" style="91" customWidth="1"/>
    <col min="27" max="27" width="2.6328125" style="91" customWidth="1"/>
    <col min="28" max="28" width="0.90625" style="91" customWidth="1"/>
    <col min="29" max="29" width="1" style="91" customWidth="1"/>
    <col min="30" max="261" width="9" style="91"/>
    <col min="262" max="262" width="1" style="91" customWidth="1"/>
    <col min="263" max="284" width="4.90625" style="91" customWidth="1"/>
    <col min="285" max="285" width="0.90625" style="91" customWidth="1"/>
    <col min="286" max="517" width="9" style="91"/>
    <col min="518" max="518" width="1" style="91" customWidth="1"/>
    <col min="519" max="540" width="4.90625" style="91" customWidth="1"/>
    <col min="541" max="541" width="0.90625" style="91" customWidth="1"/>
    <col min="542" max="773" width="9" style="91"/>
    <col min="774" max="774" width="1" style="91" customWidth="1"/>
    <col min="775" max="796" width="4.90625" style="91" customWidth="1"/>
    <col min="797" max="797" width="0.90625" style="91" customWidth="1"/>
    <col min="798" max="1029" width="9" style="91"/>
    <col min="1030" max="1030" width="1" style="91" customWidth="1"/>
    <col min="1031" max="1052" width="4.90625" style="91" customWidth="1"/>
    <col min="1053" max="1053" width="0.90625" style="91" customWidth="1"/>
    <col min="1054" max="1285" width="9" style="91"/>
    <col min="1286" max="1286" width="1" style="91" customWidth="1"/>
    <col min="1287" max="1308" width="4.90625" style="91" customWidth="1"/>
    <col min="1309" max="1309" width="0.90625" style="91" customWidth="1"/>
    <col min="1310" max="1541" width="9" style="91"/>
    <col min="1542" max="1542" width="1" style="91" customWidth="1"/>
    <col min="1543" max="1564" width="4.90625" style="91" customWidth="1"/>
    <col min="1565" max="1565" width="0.90625" style="91" customWidth="1"/>
    <col min="1566" max="1797" width="9" style="91"/>
    <col min="1798" max="1798" width="1" style="91" customWidth="1"/>
    <col min="1799" max="1820" width="4.90625" style="91" customWidth="1"/>
    <col min="1821" max="1821" width="0.90625" style="91" customWidth="1"/>
    <col min="1822" max="2053" width="9" style="91"/>
    <col min="2054" max="2054" width="1" style="91" customWidth="1"/>
    <col min="2055" max="2076" width="4.90625" style="91" customWidth="1"/>
    <col min="2077" max="2077" width="0.90625" style="91" customWidth="1"/>
    <col min="2078" max="2309" width="9" style="91"/>
    <col min="2310" max="2310" width="1" style="91" customWidth="1"/>
    <col min="2311" max="2332" width="4.90625" style="91" customWidth="1"/>
    <col min="2333" max="2333" width="0.90625" style="91" customWidth="1"/>
    <col min="2334" max="2565" width="9" style="91"/>
    <col min="2566" max="2566" width="1" style="91" customWidth="1"/>
    <col min="2567" max="2588" width="4.90625" style="91" customWidth="1"/>
    <col min="2589" max="2589" width="0.90625" style="91" customWidth="1"/>
    <col min="2590" max="2821" width="9" style="91"/>
    <col min="2822" max="2822" width="1" style="91" customWidth="1"/>
    <col min="2823" max="2844" width="4.90625" style="91" customWidth="1"/>
    <col min="2845" max="2845" width="0.90625" style="91" customWidth="1"/>
    <col min="2846" max="3077" width="9" style="91"/>
    <col min="3078" max="3078" width="1" style="91" customWidth="1"/>
    <col min="3079" max="3100" width="4.90625" style="91" customWidth="1"/>
    <col min="3101" max="3101" width="0.90625" style="91" customWidth="1"/>
    <col min="3102" max="3333" width="9" style="91"/>
    <col min="3334" max="3334" width="1" style="91" customWidth="1"/>
    <col min="3335" max="3356" width="4.90625" style="91" customWidth="1"/>
    <col min="3357" max="3357" width="0.90625" style="91" customWidth="1"/>
    <col min="3358" max="3589" width="9" style="91"/>
    <col min="3590" max="3590" width="1" style="91" customWidth="1"/>
    <col min="3591" max="3612" width="4.90625" style="91" customWidth="1"/>
    <col min="3613" max="3613" width="0.90625" style="91" customWidth="1"/>
    <col min="3614" max="3845" width="9" style="91"/>
    <col min="3846" max="3846" width="1" style="91" customWidth="1"/>
    <col min="3847" max="3868" width="4.90625" style="91" customWidth="1"/>
    <col min="3869" max="3869" width="0.90625" style="91" customWidth="1"/>
    <col min="3870" max="4101" width="9" style="91"/>
    <col min="4102" max="4102" width="1" style="91" customWidth="1"/>
    <col min="4103" max="4124" width="4.90625" style="91" customWidth="1"/>
    <col min="4125" max="4125" width="0.90625" style="91" customWidth="1"/>
    <col min="4126" max="4357" width="9" style="91"/>
    <col min="4358" max="4358" width="1" style="91" customWidth="1"/>
    <col min="4359" max="4380" width="4.90625" style="91" customWidth="1"/>
    <col min="4381" max="4381" width="0.90625" style="91" customWidth="1"/>
    <col min="4382" max="4613" width="9" style="91"/>
    <col min="4614" max="4614" width="1" style="91" customWidth="1"/>
    <col min="4615" max="4636" width="4.90625" style="91" customWidth="1"/>
    <col min="4637" max="4637" width="0.90625" style="91" customWidth="1"/>
    <col min="4638" max="4869" width="9" style="91"/>
    <col min="4870" max="4870" width="1" style="91" customWidth="1"/>
    <col min="4871" max="4892" width="4.90625" style="91" customWidth="1"/>
    <col min="4893" max="4893" width="0.90625" style="91" customWidth="1"/>
    <col min="4894" max="5125" width="9" style="91"/>
    <col min="5126" max="5126" width="1" style="91" customWidth="1"/>
    <col min="5127" max="5148" width="4.90625" style="91" customWidth="1"/>
    <col min="5149" max="5149" width="0.90625" style="91" customWidth="1"/>
    <col min="5150" max="5381" width="9" style="91"/>
    <col min="5382" max="5382" width="1" style="91" customWidth="1"/>
    <col min="5383" max="5404" width="4.90625" style="91" customWidth="1"/>
    <col min="5405" max="5405" width="0.90625" style="91" customWidth="1"/>
    <col min="5406" max="5637" width="9" style="91"/>
    <col min="5638" max="5638" width="1" style="91" customWidth="1"/>
    <col min="5639" max="5660" width="4.90625" style="91" customWidth="1"/>
    <col min="5661" max="5661" width="0.90625" style="91" customWidth="1"/>
    <col min="5662" max="5893" width="9" style="91"/>
    <col min="5894" max="5894" width="1" style="91" customWidth="1"/>
    <col min="5895" max="5916" width="4.90625" style="91" customWidth="1"/>
    <col min="5917" max="5917" width="0.90625" style="91" customWidth="1"/>
    <col min="5918" max="6149" width="9" style="91"/>
    <col min="6150" max="6150" width="1" style="91" customWidth="1"/>
    <col min="6151" max="6172" width="4.90625" style="91" customWidth="1"/>
    <col min="6173" max="6173" width="0.90625" style="91" customWidth="1"/>
    <col min="6174" max="6405" width="9" style="91"/>
    <col min="6406" max="6406" width="1" style="91" customWidth="1"/>
    <col min="6407" max="6428" width="4.90625" style="91" customWidth="1"/>
    <col min="6429" max="6429" width="0.90625" style="91" customWidth="1"/>
    <col min="6430" max="6661" width="9" style="91"/>
    <col min="6662" max="6662" width="1" style="91" customWidth="1"/>
    <col min="6663" max="6684" width="4.90625" style="91" customWidth="1"/>
    <col min="6685" max="6685" width="0.90625" style="91" customWidth="1"/>
    <col min="6686" max="6917" width="9" style="91"/>
    <col min="6918" max="6918" width="1" style="91" customWidth="1"/>
    <col min="6919" max="6940" width="4.90625" style="91" customWidth="1"/>
    <col min="6941" max="6941" width="0.90625" style="91" customWidth="1"/>
    <col min="6942" max="7173" width="9" style="91"/>
    <col min="7174" max="7174" width="1" style="91" customWidth="1"/>
    <col min="7175" max="7196" width="4.90625" style="91" customWidth="1"/>
    <col min="7197" max="7197" width="0.90625" style="91" customWidth="1"/>
    <col min="7198" max="7429" width="9" style="91"/>
    <col min="7430" max="7430" width="1" style="91" customWidth="1"/>
    <col min="7431" max="7452" width="4.90625" style="91" customWidth="1"/>
    <col min="7453" max="7453" width="0.90625" style="91" customWidth="1"/>
    <col min="7454" max="7685" width="9" style="91"/>
    <col min="7686" max="7686" width="1" style="91" customWidth="1"/>
    <col min="7687" max="7708" width="4.90625" style="91" customWidth="1"/>
    <col min="7709" max="7709" width="0.90625" style="91" customWidth="1"/>
    <col min="7710" max="7941" width="9" style="91"/>
    <col min="7942" max="7942" width="1" style="91" customWidth="1"/>
    <col min="7943" max="7964" width="4.90625" style="91" customWidth="1"/>
    <col min="7965" max="7965" width="0.90625" style="91" customWidth="1"/>
    <col min="7966" max="8197" width="9" style="91"/>
    <col min="8198" max="8198" width="1" style="91" customWidth="1"/>
    <col min="8199" max="8220" width="4.90625" style="91" customWidth="1"/>
    <col min="8221" max="8221" width="0.90625" style="91" customWidth="1"/>
    <col min="8222" max="8453" width="9" style="91"/>
    <col min="8454" max="8454" width="1" style="91" customWidth="1"/>
    <col min="8455" max="8476" width="4.90625" style="91" customWidth="1"/>
    <col min="8477" max="8477" width="0.90625" style="91" customWidth="1"/>
    <col min="8478" max="8709" width="9" style="91"/>
    <col min="8710" max="8710" width="1" style="91" customWidth="1"/>
    <col min="8711" max="8732" width="4.90625" style="91" customWidth="1"/>
    <col min="8733" max="8733" width="0.90625" style="91" customWidth="1"/>
    <col min="8734" max="8965" width="9" style="91"/>
    <col min="8966" max="8966" width="1" style="91" customWidth="1"/>
    <col min="8967" max="8988" width="4.90625" style="91" customWidth="1"/>
    <col min="8989" max="8989" width="0.90625" style="91" customWidth="1"/>
    <col min="8990" max="9221" width="9" style="91"/>
    <col min="9222" max="9222" width="1" style="91" customWidth="1"/>
    <col min="9223" max="9244" width="4.90625" style="91" customWidth="1"/>
    <col min="9245" max="9245" width="0.90625" style="91" customWidth="1"/>
    <col min="9246" max="9477" width="9" style="91"/>
    <col min="9478" max="9478" width="1" style="91" customWidth="1"/>
    <col min="9479" max="9500" width="4.90625" style="91" customWidth="1"/>
    <col min="9501" max="9501" width="0.90625" style="91" customWidth="1"/>
    <col min="9502" max="9733" width="9" style="91"/>
    <col min="9734" max="9734" width="1" style="91" customWidth="1"/>
    <col min="9735" max="9756" width="4.90625" style="91" customWidth="1"/>
    <col min="9757" max="9757" width="0.90625" style="91" customWidth="1"/>
    <col min="9758" max="9989" width="9" style="91"/>
    <col min="9990" max="9990" width="1" style="91" customWidth="1"/>
    <col min="9991" max="10012" width="4.90625" style="91" customWidth="1"/>
    <col min="10013" max="10013" width="0.90625" style="91" customWidth="1"/>
    <col min="10014" max="10245" width="9" style="91"/>
    <col min="10246" max="10246" width="1" style="91" customWidth="1"/>
    <col min="10247" max="10268" width="4.90625" style="91" customWidth="1"/>
    <col min="10269" max="10269" width="0.90625" style="91" customWidth="1"/>
    <col min="10270" max="10501" width="9" style="91"/>
    <col min="10502" max="10502" width="1" style="91" customWidth="1"/>
    <col min="10503" max="10524" width="4.90625" style="91" customWidth="1"/>
    <col min="10525" max="10525" width="0.90625" style="91" customWidth="1"/>
    <col min="10526" max="10757" width="9" style="91"/>
    <col min="10758" max="10758" width="1" style="91" customWidth="1"/>
    <col min="10759" max="10780" width="4.90625" style="91" customWidth="1"/>
    <col min="10781" max="10781" width="0.90625" style="91" customWidth="1"/>
    <col min="10782" max="11013" width="9" style="91"/>
    <col min="11014" max="11014" width="1" style="91" customWidth="1"/>
    <col min="11015" max="11036" width="4.90625" style="91" customWidth="1"/>
    <col min="11037" max="11037" width="0.90625" style="91" customWidth="1"/>
    <col min="11038" max="11269" width="9" style="91"/>
    <col min="11270" max="11270" width="1" style="91" customWidth="1"/>
    <col min="11271" max="11292" width="4.90625" style="91" customWidth="1"/>
    <col min="11293" max="11293" width="0.90625" style="91" customWidth="1"/>
    <col min="11294" max="11525" width="9" style="91"/>
    <col min="11526" max="11526" width="1" style="91" customWidth="1"/>
    <col min="11527" max="11548" width="4.90625" style="91" customWidth="1"/>
    <col min="11549" max="11549" width="0.90625" style="91" customWidth="1"/>
    <col min="11550" max="11781" width="9" style="91"/>
    <col min="11782" max="11782" width="1" style="91" customWidth="1"/>
    <col min="11783" max="11804" width="4.90625" style="91" customWidth="1"/>
    <col min="11805" max="11805" width="0.90625" style="91" customWidth="1"/>
    <col min="11806" max="12037" width="9" style="91"/>
    <col min="12038" max="12038" width="1" style="91" customWidth="1"/>
    <col min="12039" max="12060" width="4.90625" style="91" customWidth="1"/>
    <col min="12061" max="12061" width="0.90625" style="91" customWidth="1"/>
    <col min="12062" max="12293" width="9" style="91"/>
    <col min="12294" max="12294" width="1" style="91" customWidth="1"/>
    <col min="12295" max="12316" width="4.90625" style="91" customWidth="1"/>
    <col min="12317" max="12317" width="0.90625" style="91" customWidth="1"/>
    <col min="12318" max="12549" width="9" style="91"/>
    <col min="12550" max="12550" width="1" style="91" customWidth="1"/>
    <col min="12551" max="12572" width="4.90625" style="91" customWidth="1"/>
    <col min="12573" max="12573" width="0.90625" style="91" customWidth="1"/>
    <col min="12574" max="12805" width="9" style="91"/>
    <col min="12806" max="12806" width="1" style="91" customWidth="1"/>
    <col min="12807" max="12828" width="4.90625" style="91" customWidth="1"/>
    <col min="12829" max="12829" width="0.90625" style="91" customWidth="1"/>
    <col min="12830" max="13061" width="9" style="91"/>
    <col min="13062" max="13062" width="1" style="91" customWidth="1"/>
    <col min="13063" max="13084" width="4.90625" style="91" customWidth="1"/>
    <col min="13085" max="13085" width="0.90625" style="91" customWidth="1"/>
    <col min="13086" max="13317" width="9" style="91"/>
    <col min="13318" max="13318" width="1" style="91" customWidth="1"/>
    <col min="13319" max="13340" width="4.90625" style="91" customWidth="1"/>
    <col min="13341" max="13341" width="0.90625" style="91" customWidth="1"/>
    <col min="13342" max="13573" width="9" style="91"/>
    <col min="13574" max="13574" width="1" style="91" customWidth="1"/>
    <col min="13575" max="13596" width="4.90625" style="91" customWidth="1"/>
    <col min="13597" max="13597" width="0.90625" style="91" customWidth="1"/>
    <col min="13598" max="13829" width="9" style="91"/>
    <col min="13830" max="13830" width="1" style="91" customWidth="1"/>
    <col min="13831" max="13852" width="4.90625" style="91" customWidth="1"/>
    <col min="13853" max="13853" width="0.90625" style="91" customWidth="1"/>
    <col min="13854" max="14085" width="9" style="91"/>
    <col min="14086" max="14086" width="1" style="91" customWidth="1"/>
    <col min="14087" max="14108" width="4.90625" style="91" customWidth="1"/>
    <col min="14109" max="14109" width="0.90625" style="91" customWidth="1"/>
    <col min="14110" max="14341" width="9" style="91"/>
    <col min="14342" max="14342" width="1" style="91" customWidth="1"/>
    <col min="14343" max="14364" width="4.90625" style="91" customWidth="1"/>
    <col min="14365" max="14365" width="0.90625" style="91" customWidth="1"/>
    <col min="14366" max="14597" width="9" style="91"/>
    <col min="14598" max="14598" width="1" style="91" customWidth="1"/>
    <col min="14599" max="14620" width="4.90625" style="91" customWidth="1"/>
    <col min="14621" max="14621" width="0.90625" style="91" customWidth="1"/>
    <col min="14622" max="14853" width="9" style="91"/>
    <col min="14854" max="14854" width="1" style="91" customWidth="1"/>
    <col min="14855" max="14876" width="4.90625" style="91" customWidth="1"/>
    <col min="14877" max="14877" width="0.90625" style="91" customWidth="1"/>
    <col min="14878" max="15109" width="9" style="91"/>
    <col min="15110" max="15110" width="1" style="91" customWidth="1"/>
    <col min="15111" max="15132" width="4.90625" style="91" customWidth="1"/>
    <col min="15133" max="15133" width="0.90625" style="91" customWidth="1"/>
    <col min="15134" max="15365" width="9" style="91"/>
    <col min="15366" max="15366" width="1" style="91" customWidth="1"/>
    <col min="15367" max="15388" width="4.90625" style="91" customWidth="1"/>
    <col min="15389" max="15389" width="0.90625" style="91" customWidth="1"/>
    <col min="15390" max="15621" width="9" style="91"/>
    <col min="15622" max="15622" width="1" style="91" customWidth="1"/>
    <col min="15623" max="15644" width="4.90625" style="91" customWidth="1"/>
    <col min="15645" max="15645" width="0.90625" style="91" customWidth="1"/>
    <col min="15646" max="15877" width="9" style="91"/>
    <col min="15878" max="15878" width="1" style="91" customWidth="1"/>
    <col min="15879" max="15900" width="4.90625" style="91" customWidth="1"/>
    <col min="15901" max="15901" width="0.90625" style="91" customWidth="1"/>
    <col min="15902" max="16133" width="9" style="91"/>
    <col min="16134" max="16134" width="1" style="91" customWidth="1"/>
    <col min="16135" max="16156" width="4.90625" style="91" customWidth="1"/>
    <col min="16157" max="16157" width="0.90625" style="91" customWidth="1"/>
    <col min="16158" max="16384" width="9" style="91"/>
  </cols>
  <sheetData>
    <row r="1" spans="1:31" s="420" customFormat="1" ht="12.75" customHeight="1">
      <c r="B1" s="362"/>
      <c r="C1" s="1438" t="s">
        <v>414</v>
      </c>
      <c r="D1" s="1438"/>
      <c r="E1" s="1438"/>
      <c r="F1" s="1438"/>
      <c r="G1" s="1438"/>
      <c r="H1" s="1438"/>
      <c r="I1" s="1438"/>
      <c r="J1" s="1438"/>
      <c r="K1" s="1438"/>
      <c r="L1" s="1438"/>
      <c r="M1" s="1438"/>
      <c r="N1" s="1438"/>
      <c r="O1" s="1438"/>
      <c r="P1" s="1438"/>
      <c r="Q1" s="1438"/>
      <c r="R1" s="1438"/>
      <c r="S1" s="1438"/>
      <c r="T1" s="1438"/>
      <c r="U1" s="1438"/>
      <c r="V1" s="1438"/>
      <c r="W1" s="1438"/>
      <c r="X1" s="1438"/>
      <c r="Y1" s="1438"/>
      <c r="Z1" s="1438"/>
      <c r="AA1" s="1438"/>
    </row>
    <row r="2" spans="1:31" ht="13.5" customHeight="1">
      <c r="A2" s="421"/>
      <c r="B2" s="422"/>
      <c r="C2" s="1381" t="s">
        <v>374</v>
      </c>
      <c r="D2" s="1381"/>
      <c r="E2" s="1381"/>
      <c r="F2" s="1381"/>
      <c r="G2" s="1381"/>
      <c r="H2" s="1381"/>
      <c r="I2" s="1381"/>
      <c r="J2" s="1381"/>
      <c r="K2" s="1381"/>
      <c r="L2" s="1381"/>
      <c r="M2" s="1381"/>
      <c r="N2" s="1381"/>
      <c r="O2" s="1381"/>
      <c r="P2" s="1381"/>
      <c r="Q2" s="1381"/>
      <c r="R2" s="1381"/>
      <c r="S2" s="1381"/>
      <c r="T2" s="1381"/>
      <c r="U2" s="1381"/>
      <c r="V2" s="1381"/>
      <c r="W2" s="1381"/>
      <c r="X2" s="1381"/>
      <c r="Y2" s="1381"/>
      <c r="Z2" s="1381"/>
      <c r="AA2" s="1381"/>
      <c r="AB2" s="423"/>
      <c r="AC2" s="424"/>
    </row>
    <row r="3" spans="1:31" s="3" customFormat="1" ht="13.5" customHeight="1">
      <c r="A3" s="425"/>
      <c r="B3" s="47"/>
      <c r="C3" s="1384"/>
      <c r="D3" s="1384"/>
      <c r="E3" s="1384"/>
      <c r="F3" s="1384"/>
      <c r="G3" s="1384"/>
      <c r="H3" s="1384"/>
      <c r="I3" s="1384"/>
      <c r="J3" s="1384"/>
      <c r="K3" s="1384"/>
      <c r="L3" s="1384"/>
      <c r="M3" s="1384"/>
      <c r="N3" s="1384"/>
      <c r="O3" s="1384"/>
      <c r="P3" s="1384"/>
      <c r="Q3" s="1384"/>
      <c r="R3" s="1384"/>
      <c r="S3" s="1384"/>
      <c r="T3" s="1384"/>
      <c r="U3" s="1384"/>
      <c r="V3" s="1384"/>
      <c r="W3" s="1384"/>
      <c r="X3" s="1384"/>
      <c r="Y3" s="1384"/>
      <c r="Z3" s="1384"/>
      <c r="AA3" s="1384"/>
      <c r="AB3" s="46"/>
      <c r="AC3" s="426"/>
      <c r="AD3" s="47"/>
    </row>
    <row r="4" spans="1:31" s="432" customFormat="1" ht="18.75" customHeight="1">
      <c r="A4" s="427"/>
      <c r="B4" s="428"/>
      <c r="C4" s="429"/>
      <c r="D4" s="623" t="s">
        <v>375</v>
      </c>
      <c r="E4" s="624" t="s">
        <v>376</v>
      </c>
      <c r="F4" s="623"/>
      <c r="G4" s="623"/>
      <c r="H4" s="623"/>
      <c r="I4" s="623"/>
      <c r="J4" s="623"/>
      <c r="K4" s="623"/>
      <c r="L4" s="623"/>
      <c r="M4" s="623" t="s">
        <v>375</v>
      </c>
      <c r="N4" s="624" t="s">
        <v>475</v>
      </c>
      <c r="O4" s="623"/>
      <c r="P4" s="623"/>
      <c r="Q4" s="623"/>
      <c r="R4" s="623"/>
      <c r="S4" s="624"/>
      <c r="T4" s="623"/>
      <c r="U4" s="624"/>
      <c r="V4" s="624"/>
      <c r="W4" s="430"/>
      <c r="X4" s="430"/>
      <c r="Y4" s="430"/>
      <c r="Z4" s="430"/>
      <c r="AA4" s="430"/>
      <c r="AB4" s="430"/>
      <c r="AC4" s="431"/>
      <c r="AD4" s="428"/>
    </row>
    <row r="5" spans="1:31" s="192" customFormat="1" ht="11">
      <c r="A5" s="189"/>
      <c r="B5" s="190"/>
      <c r="C5" s="1387" t="s">
        <v>3</v>
      </c>
      <c r="D5" s="1388"/>
      <c r="E5" s="81" t="s">
        <v>136</v>
      </c>
      <c r="F5" s="221"/>
      <c r="G5" s="1419"/>
      <c r="H5" s="1419"/>
      <c r="I5" s="1419"/>
      <c r="J5" s="1419"/>
      <c r="K5" s="1419"/>
      <c r="L5" s="1419"/>
      <c r="M5" s="1419"/>
      <c r="N5" s="1419"/>
      <c r="O5" s="1419"/>
      <c r="P5" s="1419"/>
      <c r="Q5" s="1420"/>
      <c r="R5" s="1387" t="s">
        <v>31</v>
      </c>
      <c r="S5" s="1405"/>
      <c r="T5" s="1405"/>
      <c r="U5" s="1421"/>
      <c r="V5" s="1422"/>
      <c r="W5" s="1426"/>
      <c r="X5" s="1427"/>
      <c r="Y5" s="1427"/>
      <c r="Z5" s="1427"/>
      <c r="AA5" s="1428"/>
      <c r="AB5" s="433"/>
      <c r="AC5" s="434"/>
      <c r="AD5" s="190"/>
    </row>
    <row r="6" spans="1:31" s="192" customFormat="1" ht="28.4" customHeight="1">
      <c r="A6" s="189"/>
      <c r="B6" s="190"/>
      <c r="C6" s="1389"/>
      <c r="D6" s="1390"/>
      <c r="E6" s="1432"/>
      <c r="F6" s="1433"/>
      <c r="G6" s="1433"/>
      <c r="H6" s="1433"/>
      <c r="I6" s="1433"/>
      <c r="J6" s="1433"/>
      <c r="K6" s="1433"/>
      <c r="L6" s="1433"/>
      <c r="M6" s="1433"/>
      <c r="N6" s="1433"/>
      <c r="O6" s="1433"/>
      <c r="P6" s="1433"/>
      <c r="Q6" s="1434"/>
      <c r="R6" s="1423"/>
      <c r="S6" s="1424"/>
      <c r="T6" s="1424"/>
      <c r="U6" s="1424"/>
      <c r="V6" s="1425"/>
      <c r="W6" s="1429"/>
      <c r="X6" s="1430"/>
      <c r="Y6" s="1430"/>
      <c r="Z6" s="1430"/>
      <c r="AA6" s="1431"/>
      <c r="AB6" s="220"/>
      <c r="AC6" s="434"/>
      <c r="AD6" s="190"/>
    </row>
    <row r="7" spans="1:31" s="192" customFormat="1" ht="15.75" customHeight="1">
      <c r="A7" s="189"/>
      <c r="B7" s="190"/>
      <c r="C7" s="1387" t="s">
        <v>32</v>
      </c>
      <c r="D7" s="1388"/>
      <c r="E7" s="1435" t="s">
        <v>377</v>
      </c>
      <c r="F7" s="1435"/>
      <c r="G7" s="1435"/>
      <c r="H7" s="1435"/>
      <c r="I7" s="1435" t="s">
        <v>378</v>
      </c>
      <c r="J7" s="1435"/>
      <c r="K7" s="1435"/>
      <c r="L7" s="1435"/>
      <c r="M7" s="435" t="s">
        <v>379</v>
      </c>
      <c r="N7" s="627" t="s">
        <v>380</v>
      </c>
      <c r="O7" s="629"/>
      <c r="P7" s="188" t="s">
        <v>381</v>
      </c>
      <c r="Q7" s="631"/>
      <c r="R7" s="188" t="s">
        <v>269</v>
      </c>
      <c r="S7" s="629"/>
      <c r="T7" s="188" t="s">
        <v>270</v>
      </c>
      <c r="U7" s="188" t="s">
        <v>382</v>
      </c>
      <c r="V7" s="629"/>
      <c r="W7" s="188" t="s">
        <v>114</v>
      </c>
      <c r="X7" s="629"/>
      <c r="Y7" s="188" t="s">
        <v>269</v>
      </c>
      <c r="Z7" s="629"/>
      <c r="AA7" s="436" t="s">
        <v>270</v>
      </c>
      <c r="AB7" s="220"/>
      <c r="AC7" s="434"/>
      <c r="AD7" s="190"/>
      <c r="AE7" s="190"/>
    </row>
    <row r="8" spans="1:31" s="192" customFormat="1" ht="15.75" customHeight="1">
      <c r="A8" s="189"/>
      <c r="B8" s="190"/>
      <c r="C8" s="1391"/>
      <c r="D8" s="1392"/>
      <c r="E8" s="625" t="s">
        <v>383</v>
      </c>
      <c r="F8" s="626"/>
      <c r="G8" s="626"/>
      <c r="H8" s="626"/>
      <c r="I8" s="1436" t="s">
        <v>490</v>
      </c>
      <c r="J8" s="1436"/>
      <c r="K8" s="1436"/>
      <c r="L8" s="1436"/>
      <c r="M8" s="437" t="s">
        <v>379</v>
      </c>
      <c r="N8" s="628" t="s">
        <v>380</v>
      </c>
      <c r="O8" s="630"/>
      <c r="P8" s="438" t="s">
        <v>381</v>
      </c>
      <c r="Q8" s="632"/>
      <c r="R8" s="438" t="s">
        <v>269</v>
      </c>
      <c r="S8" s="630"/>
      <c r="T8" s="438" t="s">
        <v>270</v>
      </c>
      <c r="U8" s="438" t="s">
        <v>382</v>
      </c>
      <c r="V8" s="633"/>
      <c r="W8" s="191" t="s">
        <v>114</v>
      </c>
      <c r="X8" s="633"/>
      <c r="Y8" s="191" t="s">
        <v>269</v>
      </c>
      <c r="Z8" s="633"/>
      <c r="AA8" s="439" t="s">
        <v>270</v>
      </c>
      <c r="AB8" s="220"/>
      <c r="AC8" s="434"/>
      <c r="AD8" s="190"/>
      <c r="AE8" s="190"/>
    </row>
    <row r="9" spans="1:31" s="192" customFormat="1" ht="11">
      <c r="A9" s="189"/>
      <c r="B9" s="190"/>
      <c r="C9" s="1387" t="s">
        <v>33</v>
      </c>
      <c r="D9" s="1405"/>
      <c r="E9" s="1393" t="s">
        <v>34</v>
      </c>
      <c r="F9" s="1394"/>
      <c r="G9" s="1394"/>
      <c r="H9" s="1394"/>
      <c r="I9" s="1394"/>
      <c r="J9" s="1394"/>
      <c r="K9" s="1395"/>
      <c r="L9" s="1393" t="s">
        <v>35</v>
      </c>
      <c r="M9" s="1394"/>
      <c r="N9" s="1394"/>
      <c r="O9" s="1394"/>
      <c r="P9" s="1394"/>
      <c r="Q9" s="1394"/>
      <c r="R9" s="1394"/>
      <c r="S9" s="1394"/>
      <c r="T9" s="1394"/>
      <c r="U9" s="1394"/>
      <c r="V9" s="1394"/>
      <c r="W9" s="1394"/>
      <c r="X9" s="1394"/>
      <c r="Y9" s="1394"/>
      <c r="Z9" s="1394"/>
      <c r="AA9" s="1395"/>
      <c r="AB9" s="220"/>
      <c r="AC9" s="434"/>
      <c r="AD9" s="190"/>
    </row>
    <row r="10" spans="1:31" s="192" customFormat="1" ht="12" customHeight="1">
      <c r="A10" s="189"/>
      <c r="B10" s="190"/>
      <c r="C10" s="1389"/>
      <c r="D10" s="1406"/>
      <c r="E10" s="634"/>
      <c r="F10" s="82" t="s">
        <v>114</v>
      </c>
      <c r="G10" s="637"/>
      <c r="H10" s="82" t="s">
        <v>117</v>
      </c>
      <c r="I10" s="637"/>
      <c r="J10" s="82" t="s">
        <v>116</v>
      </c>
      <c r="K10" s="83" t="s">
        <v>115</v>
      </c>
      <c r="L10" s="1408"/>
      <c r="M10" s="1409"/>
      <c r="N10" s="1409"/>
      <c r="O10" s="1409"/>
      <c r="P10" s="1409"/>
      <c r="Q10" s="1409"/>
      <c r="R10" s="1409"/>
      <c r="S10" s="1409"/>
      <c r="T10" s="1409"/>
      <c r="U10" s="1409"/>
      <c r="V10" s="1409"/>
      <c r="W10" s="1409"/>
      <c r="X10" s="1409"/>
      <c r="Y10" s="1409"/>
      <c r="Z10" s="1409"/>
      <c r="AA10" s="1410"/>
      <c r="AB10" s="433"/>
      <c r="AC10" s="434"/>
      <c r="AD10" s="190"/>
    </row>
    <row r="11" spans="1:31" s="192" customFormat="1" ht="12" customHeight="1">
      <c r="A11" s="189"/>
      <c r="B11" s="190"/>
      <c r="C11" s="1389"/>
      <c r="D11" s="1406"/>
      <c r="E11" s="635"/>
      <c r="F11" s="84" t="s">
        <v>114</v>
      </c>
      <c r="G11" s="638"/>
      <c r="H11" s="84" t="s">
        <v>117</v>
      </c>
      <c r="I11" s="638"/>
      <c r="J11" s="84" t="s">
        <v>116</v>
      </c>
      <c r="K11" s="85" t="s">
        <v>111</v>
      </c>
      <c r="L11" s="1411"/>
      <c r="M11" s="1412"/>
      <c r="N11" s="1412"/>
      <c r="O11" s="1412"/>
      <c r="P11" s="1412"/>
      <c r="Q11" s="1412"/>
      <c r="R11" s="1412"/>
      <c r="S11" s="1412"/>
      <c r="T11" s="1412"/>
      <c r="U11" s="1412"/>
      <c r="V11" s="1412"/>
      <c r="W11" s="1412"/>
      <c r="X11" s="1412"/>
      <c r="Y11" s="1412"/>
      <c r="Z11" s="1412"/>
      <c r="AA11" s="1413"/>
      <c r="AB11" s="433"/>
      <c r="AC11" s="434"/>
      <c r="AD11" s="190"/>
    </row>
    <row r="12" spans="1:31" s="192" customFormat="1" ht="12" customHeight="1">
      <c r="A12" s="189"/>
      <c r="B12" s="190"/>
      <c r="C12" s="1389"/>
      <c r="D12" s="1406"/>
      <c r="E12" s="634"/>
      <c r="F12" s="82" t="s">
        <v>114</v>
      </c>
      <c r="G12" s="637"/>
      <c r="H12" s="82" t="s">
        <v>113</v>
      </c>
      <c r="I12" s="637"/>
      <c r="J12" s="82" t="s">
        <v>112</v>
      </c>
      <c r="K12" s="83" t="s">
        <v>115</v>
      </c>
      <c r="L12" s="1408"/>
      <c r="M12" s="1409"/>
      <c r="N12" s="1409"/>
      <c r="O12" s="1409"/>
      <c r="P12" s="1409"/>
      <c r="Q12" s="1409"/>
      <c r="R12" s="1409"/>
      <c r="S12" s="1409"/>
      <c r="T12" s="1409"/>
      <c r="U12" s="1409"/>
      <c r="V12" s="1409"/>
      <c r="W12" s="1409"/>
      <c r="X12" s="1409"/>
      <c r="Y12" s="1409"/>
      <c r="Z12" s="1409"/>
      <c r="AA12" s="1410"/>
      <c r="AB12" s="433"/>
      <c r="AC12" s="434"/>
      <c r="AD12" s="190"/>
    </row>
    <row r="13" spans="1:31" s="192" customFormat="1" ht="12" customHeight="1">
      <c r="A13" s="189"/>
      <c r="B13" s="190"/>
      <c r="C13" s="1389"/>
      <c r="D13" s="1406"/>
      <c r="E13" s="635"/>
      <c r="F13" s="84" t="s">
        <v>114</v>
      </c>
      <c r="G13" s="638"/>
      <c r="H13" s="84" t="s">
        <v>113</v>
      </c>
      <c r="I13" s="638"/>
      <c r="J13" s="84" t="s">
        <v>112</v>
      </c>
      <c r="K13" s="85" t="s">
        <v>111</v>
      </c>
      <c r="L13" s="1411"/>
      <c r="M13" s="1412"/>
      <c r="N13" s="1412"/>
      <c r="O13" s="1412"/>
      <c r="P13" s="1412"/>
      <c r="Q13" s="1412"/>
      <c r="R13" s="1412"/>
      <c r="S13" s="1412"/>
      <c r="T13" s="1412"/>
      <c r="U13" s="1412"/>
      <c r="V13" s="1412"/>
      <c r="W13" s="1412"/>
      <c r="X13" s="1412"/>
      <c r="Y13" s="1412"/>
      <c r="Z13" s="1412"/>
      <c r="AA13" s="1413"/>
      <c r="AB13" s="433"/>
      <c r="AC13" s="434"/>
      <c r="AD13" s="190"/>
    </row>
    <row r="14" spans="1:31" s="192" customFormat="1" ht="12" customHeight="1">
      <c r="A14" s="189"/>
      <c r="B14" s="190"/>
      <c r="C14" s="1389"/>
      <c r="D14" s="1406"/>
      <c r="E14" s="634"/>
      <c r="F14" s="82" t="s">
        <v>114</v>
      </c>
      <c r="G14" s="637"/>
      <c r="H14" s="82" t="s">
        <v>113</v>
      </c>
      <c r="I14" s="637"/>
      <c r="J14" s="82" t="s">
        <v>112</v>
      </c>
      <c r="K14" s="83" t="s">
        <v>115</v>
      </c>
      <c r="L14" s="1408"/>
      <c r="M14" s="1409"/>
      <c r="N14" s="1409"/>
      <c r="O14" s="1409"/>
      <c r="P14" s="1409"/>
      <c r="Q14" s="1409"/>
      <c r="R14" s="1409"/>
      <c r="S14" s="1409"/>
      <c r="T14" s="1409"/>
      <c r="U14" s="1409"/>
      <c r="V14" s="1409"/>
      <c r="W14" s="1409"/>
      <c r="X14" s="1409"/>
      <c r="Y14" s="1409"/>
      <c r="Z14" s="1409"/>
      <c r="AA14" s="1410"/>
      <c r="AB14" s="433"/>
      <c r="AC14" s="434"/>
      <c r="AD14" s="190"/>
    </row>
    <row r="15" spans="1:31" s="192" customFormat="1" ht="12" customHeight="1">
      <c r="A15" s="189"/>
      <c r="B15" s="190"/>
      <c r="C15" s="1389"/>
      <c r="D15" s="1406"/>
      <c r="E15" s="635"/>
      <c r="F15" s="84" t="s">
        <v>114</v>
      </c>
      <c r="G15" s="638"/>
      <c r="H15" s="84" t="s">
        <v>113</v>
      </c>
      <c r="I15" s="638"/>
      <c r="J15" s="84" t="s">
        <v>112</v>
      </c>
      <c r="K15" s="85" t="s">
        <v>111</v>
      </c>
      <c r="L15" s="1411"/>
      <c r="M15" s="1412"/>
      <c r="N15" s="1412"/>
      <c r="O15" s="1412"/>
      <c r="P15" s="1412"/>
      <c r="Q15" s="1412"/>
      <c r="R15" s="1412"/>
      <c r="S15" s="1412"/>
      <c r="T15" s="1412"/>
      <c r="U15" s="1412"/>
      <c r="V15" s="1412"/>
      <c r="W15" s="1412"/>
      <c r="X15" s="1412"/>
      <c r="Y15" s="1412"/>
      <c r="Z15" s="1412"/>
      <c r="AA15" s="1413"/>
      <c r="AB15" s="433"/>
      <c r="AC15" s="434"/>
      <c r="AD15" s="190"/>
    </row>
    <row r="16" spans="1:31" s="192" customFormat="1" ht="12" customHeight="1">
      <c r="A16" s="189"/>
      <c r="B16" s="190"/>
      <c r="C16" s="1389"/>
      <c r="D16" s="1406"/>
      <c r="E16" s="634"/>
      <c r="F16" s="82" t="s">
        <v>114</v>
      </c>
      <c r="G16" s="637"/>
      <c r="H16" s="82" t="s">
        <v>113</v>
      </c>
      <c r="I16" s="637"/>
      <c r="J16" s="82" t="s">
        <v>112</v>
      </c>
      <c r="K16" s="83" t="s">
        <v>115</v>
      </c>
      <c r="L16" s="1408"/>
      <c r="M16" s="1414"/>
      <c r="N16" s="1414"/>
      <c r="O16" s="1414"/>
      <c r="P16" s="1414"/>
      <c r="Q16" s="1414"/>
      <c r="R16" s="1414"/>
      <c r="S16" s="1414"/>
      <c r="T16" s="1414"/>
      <c r="U16" s="1414"/>
      <c r="V16" s="1414"/>
      <c r="W16" s="1414"/>
      <c r="X16" s="1414"/>
      <c r="Y16" s="1414"/>
      <c r="Z16" s="1414"/>
      <c r="AA16" s="1415"/>
      <c r="AB16" s="433"/>
      <c r="AC16" s="434"/>
      <c r="AD16" s="190"/>
    </row>
    <row r="17" spans="1:31" s="192" customFormat="1" ht="12" customHeight="1">
      <c r="A17" s="189"/>
      <c r="B17" s="190"/>
      <c r="C17" s="1391"/>
      <c r="D17" s="1407"/>
      <c r="E17" s="636"/>
      <c r="F17" s="84" t="s">
        <v>114</v>
      </c>
      <c r="G17" s="639"/>
      <c r="H17" s="84" t="s">
        <v>113</v>
      </c>
      <c r="I17" s="639"/>
      <c r="J17" s="84" t="s">
        <v>112</v>
      </c>
      <c r="K17" s="85" t="s">
        <v>111</v>
      </c>
      <c r="L17" s="1416"/>
      <c r="M17" s="1417"/>
      <c r="N17" s="1417"/>
      <c r="O17" s="1417"/>
      <c r="P17" s="1417"/>
      <c r="Q17" s="1417"/>
      <c r="R17" s="1417"/>
      <c r="S17" s="1417"/>
      <c r="T17" s="1417"/>
      <c r="U17" s="1417"/>
      <c r="V17" s="1417"/>
      <c r="W17" s="1417"/>
      <c r="X17" s="1417"/>
      <c r="Y17" s="1417"/>
      <c r="Z17" s="1417"/>
      <c r="AA17" s="1418"/>
      <c r="AB17" s="433"/>
      <c r="AC17" s="434"/>
      <c r="AD17" s="190"/>
    </row>
    <row r="18" spans="1:31" s="192" customFormat="1" ht="14.25" customHeight="1">
      <c r="A18" s="189"/>
      <c r="B18" s="190"/>
      <c r="C18" s="1401" t="s">
        <v>82</v>
      </c>
      <c r="D18" s="1388"/>
      <c r="E18" s="1393" t="s">
        <v>81</v>
      </c>
      <c r="F18" s="1394"/>
      <c r="G18" s="1394"/>
      <c r="H18" s="1394"/>
      <c r="I18" s="1394"/>
      <c r="J18" s="1394"/>
      <c r="K18" s="1395"/>
      <c r="L18" s="1393" t="s">
        <v>37</v>
      </c>
      <c r="M18" s="1394"/>
      <c r="N18" s="1394"/>
      <c r="O18" s="1394"/>
      <c r="P18" s="1394"/>
      <c r="Q18" s="1394"/>
      <c r="R18" s="1394"/>
      <c r="S18" s="1394"/>
      <c r="T18" s="1394"/>
      <c r="U18" s="1394"/>
      <c r="V18" s="1402"/>
      <c r="W18" s="1394" t="s">
        <v>36</v>
      </c>
      <c r="X18" s="1394"/>
      <c r="Y18" s="1394"/>
      <c r="Z18" s="1394"/>
      <c r="AA18" s="1395"/>
      <c r="AB18" s="220"/>
      <c r="AC18" s="434"/>
      <c r="AD18" s="190"/>
    </row>
    <row r="19" spans="1:31" s="192" customFormat="1" ht="14.75" customHeight="1">
      <c r="A19" s="189"/>
      <c r="B19" s="190"/>
      <c r="C19" s="1389"/>
      <c r="D19" s="1390"/>
      <c r="E19" s="1396"/>
      <c r="F19" s="1397"/>
      <c r="G19" s="1397"/>
      <c r="H19" s="1397"/>
      <c r="I19" s="1397"/>
      <c r="J19" s="1397"/>
      <c r="K19" s="1398"/>
      <c r="L19" s="1396"/>
      <c r="M19" s="1397"/>
      <c r="N19" s="1397"/>
      <c r="O19" s="1397"/>
      <c r="P19" s="1397"/>
      <c r="Q19" s="1397"/>
      <c r="R19" s="1397"/>
      <c r="S19" s="1397"/>
      <c r="T19" s="1397"/>
      <c r="U19" s="1397"/>
      <c r="V19" s="1403"/>
      <c r="W19" s="1404"/>
      <c r="X19" s="1397"/>
      <c r="Y19" s="1397"/>
      <c r="Z19" s="1397"/>
      <c r="AA19" s="1398"/>
      <c r="AB19" s="433"/>
      <c r="AC19" s="434"/>
      <c r="AD19" s="190"/>
    </row>
    <row r="20" spans="1:31" s="192" customFormat="1" ht="14.75" customHeight="1">
      <c r="A20" s="189"/>
      <c r="B20" s="190"/>
      <c r="C20" s="1389"/>
      <c r="D20" s="1390"/>
      <c r="E20" s="1396"/>
      <c r="F20" s="1397"/>
      <c r="G20" s="1397"/>
      <c r="H20" s="1397"/>
      <c r="I20" s="1397"/>
      <c r="J20" s="1397"/>
      <c r="K20" s="1398"/>
      <c r="L20" s="1396"/>
      <c r="M20" s="1397"/>
      <c r="N20" s="1397"/>
      <c r="O20" s="1397"/>
      <c r="P20" s="1397"/>
      <c r="Q20" s="1397"/>
      <c r="R20" s="1397"/>
      <c r="S20" s="1397"/>
      <c r="T20" s="1397"/>
      <c r="U20" s="1397"/>
      <c r="V20" s="1403"/>
      <c r="W20" s="1404"/>
      <c r="X20" s="1397"/>
      <c r="Y20" s="1397"/>
      <c r="Z20" s="1397"/>
      <c r="AA20" s="1398"/>
      <c r="AB20" s="433"/>
      <c r="AC20" s="434"/>
      <c r="AD20" s="190"/>
    </row>
    <row r="21" spans="1:31" s="192" customFormat="1" ht="14.25" customHeight="1">
      <c r="A21" s="189"/>
      <c r="B21" s="190"/>
      <c r="C21" s="1387" t="s">
        <v>125</v>
      </c>
      <c r="D21" s="1388"/>
      <c r="E21" s="1393" t="s">
        <v>80</v>
      </c>
      <c r="F21" s="1394"/>
      <c r="G21" s="1394"/>
      <c r="H21" s="1394"/>
      <c r="I21" s="1394"/>
      <c r="J21" s="1394"/>
      <c r="K21" s="1395"/>
      <c r="L21" s="1393" t="s">
        <v>37</v>
      </c>
      <c r="M21" s="1394"/>
      <c r="N21" s="1394"/>
      <c r="O21" s="1394"/>
      <c r="P21" s="1394"/>
      <c r="Q21" s="1394"/>
      <c r="R21" s="1394"/>
      <c r="S21" s="1394"/>
      <c r="T21" s="1394"/>
      <c r="U21" s="1394"/>
      <c r="V21" s="1394"/>
      <c r="W21" s="1394"/>
      <c r="X21" s="1394"/>
      <c r="Y21" s="1394"/>
      <c r="Z21" s="1394"/>
      <c r="AA21" s="1395"/>
      <c r="AB21" s="220"/>
      <c r="AC21" s="434"/>
      <c r="AD21" s="190"/>
    </row>
    <row r="22" spans="1:31" s="192" customFormat="1" ht="14.75" customHeight="1">
      <c r="A22" s="189"/>
      <c r="B22" s="190"/>
      <c r="C22" s="1389"/>
      <c r="D22" s="1390"/>
      <c r="E22" s="1396"/>
      <c r="F22" s="1397"/>
      <c r="G22" s="1397"/>
      <c r="H22" s="1397"/>
      <c r="I22" s="1397"/>
      <c r="J22" s="1397"/>
      <c r="K22" s="1398"/>
      <c r="L22" s="1396"/>
      <c r="M22" s="1397"/>
      <c r="N22" s="1397"/>
      <c r="O22" s="1397"/>
      <c r="P22" s="1397"/>
      <c r="Q22" s="1397"/>
      <c r="R22" s="1397"/>
      <c r="S22" s="1397"/>
      <c r="T22" s="1397"/>
      <c r="U22" s="1397"/>
      <c r="V22" s="1397"/>
      <c r="W22" s="1397"/>
      <c r="X22" s="1397"/>
      <c r="Y22" s="1397"/>
      <c r="Z22" s="1397"/>
      <c r="AA22" s="1398"/>
      <c r="AB22" s="433"/>
      <c r="AC22" s="434"/>
      <c r="AD22" s="190"/>
    </row>
    <row r="23" spans="1:31" s="192" customFormat="1" ht="14.75" customHeight="1">
      <c r="A23" s="189"/>
      <c r="B23" s="190"/>
      <c r="C23" s="1391"/>
      <c r="D23" s="1392"/>
      <c r="E23" s="1396"/>
      <c r="F23" s="1397"/>
      <c r="G23" s="1397"/>
      <c r="H23" s="1397"/>
      <c r="I23" s="1397"/>
      <c r="J23" s="1397"/>
      <c r="K23" s="1398"/>
      <c r="L23" s="1396"/>
      <c r="M23" s="1397"/>
      <c r="N23" s="1397"/>
      <c r="O23" s="1397"/>
      <c r="P23" s="1397"/>
      <c r="Q23" s="1397"/>
      <c r="R23" s="1397"/>
      <c r="S23" s="1397"/>
      <c r="T23" s="1397"/>
      <c r="U23" s="1397"/>
      <c r="V23" s="1397"/>
      <c r="W23" s="1397"/>
      <c r="X23" s="1397"/>
      <c r="Y23" s="1397"/>
      <c r="Z23" s="1397"/>
      <c r="AA23" s="1398"/>
      <c r="AB23" s="433"/>
      <c r="AC23" s="434"/>
      <c r="AD23" s="190"/>
    </row>
    <row r="24" spans="1:31" s="192" customFormat="1" ht="10.4" customHeight="1">
      <c r="A24" s="189"/>
      <c r="B24" s="190"/>
      <c r="C24" s="1437"/>
      <c r="D24" s="1437"/>
      <c r="E24" s="1437"/>
      <c r="F24" s="1437"/>
      <c r="G24" s="1437"/>
      <c r="H24" s="1437"/>
      <c r="I24" s="1437"/>
      <c r="J24" s="1437"/>
      <c r="K24" s="1437"/>
      <c r="L24" s="1437"/>
      <c r="M24" s="1437"/>
      <c r="N24" s="1437"/>
      <c r="O24" s="1437"/>
      <c r="P24" s="1437"/>
      <c r="Q24" s="58"/>
      <c r="R24" s="58"/>
      <c r="S24" s="58"/>
      <c r="T24" s="58"/>
      <c r="U24" s="58"/>
      <c r="V24" s="48"/>
      <c r="W24" s="48"/>
      <c r="X24" s="48"/>
      <c r="Y24" s="48"/>
      <c r="Z24" s="48"/>
      <c r="AA24" s="48"/>
      <c r="AB24" s="48"/>
      <c r="AC24" s="434"/>
      <c r="AD24" s="190"/>
    </row>
    <row r="25" spans="1:31" s="432" customFormat="1" ht="18.75" customHeight="1">
      <c r="A25" s="427"/>
      <c r="B25" s="428"/>
      <c r="C25" s="429"/>
      <c r="D25" s="623" t="s">
        <v>375</v>
      </c>
      <c r="E25" s="624" t="s">
        <v>376</v>
      </c>
      <c r="F25" s="623"/>
      <c r="G25" s="623"/>
      <c r="H25" s="623"/>
      <c r="I25" s="623"/>
      <c r="J25" s="623"/>
      <c r="K25" s="623"/>
      <c r="L25" s="623"/>
      <c r="M25" s="623" t="s">
        <v>375</v>
      </c>
      <c r="N25" s="624" t="s">
        <v>475</v>
      </c>
      <c r="O25" s="623"/>
      <c r="P25" s="623"/>
      <c r="Q25" s="623"/>
      <c r="R25" s="623"/>
      <c r="S25" s="624"/>
      <c r="T25" s="623"/>
      <c r="U25" s="624"/>
      <c r="V25" s="624"/>
      <c r="W25" s="430"/>
      <c r="X25" s="430"/>
      <c r="Y25" s="430"/>
      <c r="Z25" s="430"/>
      <c r="AA25" s="430"/>
      <c r="AB25" s="430"/>
      <c r="AC25" s="431"/>
      <c r="AD25" s="428"/>
    </row>
    <row r="26" spans="1:31" s="192" customFormat="1" ht="11">
      <c r="A26" s="189"/>
      <c r="B26" s="190"/>
      <c r="C26" s="1387" t="s">
        <v>3</v>
      </c>
      <c r="D26" s="1388"/>
      <c r="E26" s="81" t="s">
        <v>136</v>
      </c>
      <c r="F26" s="221"/>
      <c r="G26" s="1419"/>
      <c r="H26" s="1419"/>
      <c r="I26" s="1419"/>
      <c r="J26" s="1419"/>
      <c r="K26" s="1419"/>
      <c r="L26" s="1419"/>
      <c r="M26" s="1419"/>
      <c r="N26" s="1419"/>
      <c r="O26" s="1419"/>
      <c r="P26" s="1419"/>
      <c r="Q26" s="1420"/>
      <c r="R26" s="1387" t="s">
        <v>31</v>
      </c>
      <c r="S26" s="1405"/>
      <c r="T26" s="1405"/>
      <c r="U26" s="1421"/>
      <c r="V26" s="1422"/>
      <c r="W26" s="1426"/>
      <c r="X26" s="1427"/>
      <c r="Y26" s="1427"/>
      <c r="Z26" s="1427"/>
      <c r="AA26" s="1428"/>
      <c r="AB26" s="433"/>
      <c r="AC26" s="434"/>
      <c r="AD26" s="190"/>
    </row>
    <row r="27" spans="1:31" s="192" customFormat="1" ht="28.4" customHeight="1">
      <c r="A27" s="189"/>
      <c r="B27" s="190"/>
      <c r="C27" s="1389"/>
      <c r="D27" s="1390"/>
      <c r="E27" s="1432"/>
      <c r="F27" s="1433"/>
      <c r="G27" s="1433"/>
      <c r="H27" s="1433"/>
      <c r="I27" s="1433"/>
      <c r="J27" s="1433"/>
      <c r="K27" s="1433"/>
      <c r="L27" s="1433"/>
      <c r="M27" s="1433"/>
      <c r="N27" s="1433"/>
      <c r="O27" s="1433"/>
      <c r="P27" s="1433"/>
      <c r="Q27" s="1434"/>
      <c r="R27" s="1423"/>
      <c r="S27" s="1424"/>
      <c r="T27" s="1424"/>
      <c r="U27" s="1424"/>
      <c r="V27" s="1425"/>
      <c r="W27" s="1429"/>
      <c r="X27" s="1430"/>
      <c r="Y27" s="1430"/>
      <c r="Z27" s="1430"/>
      <c r="AA27" s="1431"/>
      <c r="AB27" s="220"/>
      <c r="AC27" s="434"/>
      <c r="AD27" s="190"/>
    </row>
    <row r="28" spans="1:31" s="192" customFormat="1" ht="15.75" customHeight="1">
      <c r="A28" s="189"/>
      <c r="B28" s="190"/>
      <c r="C28" s="1387" t="s">
        <v>32</v>
      </c>
      <c r="D28" s="1388"/>
      <c r="E28" s="1435" t="s">
        <v>377</v>
      </c>
      <c r="F28" s="1435"/>
      <c r="G28" s="1435"/>
      <c r="H28" s="1435"/>
      <c r="I28" s="1435" t="s">
        <v>378</v>
      </c>
      <c r="J28" s="1435"/>
      <c r="K28" s="1435"/>
      <c r="L28" s="1435"/>
      <c r="M28" s="435" t="s">
        <v>379</v>
      </c>
      <c r="N28" s="627" t="s">
        <v>380</v>
      </c>
      <c r="O28" s="629"/>
      <c r="P28" s="188" t="s">
        <v>381</v>
      </c>
      <c r="Q28" s="631"/>
      <c r="R28" s="188" t="s">
        <v>269</v>
      </c>
      <c r="S28" s="629"/>
      <c r="T28" s="188" t="s">
        <v>270</v>
      </c>
      <c r="U28" s="188" t="s">
        <v>382</v>
      </c>
      <c r="V28" s="629"/>
      <c r="W28" s="188" t="s">
        <v>114</v>
      </c>
      <c r="X28" s="629"/>
      <c r="Y28" s="188" t="s">
        <v>269</v>
      </c>
      <c r="Z28" s="629"/>
      <c r="AA28" s="436" t="s">
        <v>270</v>
      </c>
      <c r="AB28" s="220"/>
      <c r="AC28" s="434"/>
      <c r="AD28" s="190"/>
      <c r="AE28" s="190"/>
    </row>
    <row r="29" spans="1:31" s="192" customFormat="1" ht="15.75" customHeight="1">
      <c r="A29" s="189"/>
      <c r="B29" s="190"/>
      <c r="C29" s="1391"/>
      <c r="D29" s="1392"/>
      <c r="E29" s="625" t="s">
        <v>383</v>
      </c>
      <c r="F29" s="626"/>
      <c r="G29" s="626"/>
      <c r="H29" s="626"/>
      <c r="I29" s="1436" t="s">
        <v>490</v>
      </c>
      <c r="J29" s="1436"/>
      <c r="K29" s="1436"/>
      <c r="L29" s="1436"/>
      <c r="M29" s="437" t="s">
        <v>379</v>
      </c>
      <c r="N29" s="628" t="s">
        <v>380</v>
      </c>
      <c r="O29" s="630"/>
      <c r="P29" s="438" t="s">
        <v>381</v>
      </c>
      <c r="Q29" s="632"/>
      <c r="R29" s="438" t="s">
        <v>269</v>
      </c>
      <c r="S29" s="630"/>
      <c r="T29" s="438" t="s">
        <v>270</v>
      </c>
      <c r="U29" s="438" t="s">
        <v>382</v>
      </c>
      <c r="V29" s="633"/>
      <c r="W29" s="191" t="s">
        <v>114</v>
      </c>
      <c r="X29" s="633"/>
      <c r="Y29" s="191" t="s">
        <v>269</v>
      </c>
      <c r="Z29" s="633"/>
      <c r="AA29" s="439" t="s">
        <v>270</v>
      </c>
      <c r="AB29" s="220"/>
      <c r="AC29" s="434"/>
      <c r="AD29" s="190"/>
      <c r="AE29" s="190"/>
    </row>
    <row r="30" spans="1:31" s="192" customFormat="1" ht="11">
      <c r="A30" s="189"/>
      <c r="B30" s="190"/>
      <c r="C30" s="1387" t="s">
        <v>33</v>
      </c>
      <c r="D30" s="1405"/>
      <c r="E30" s="1393" t="s">
        <v>34</v>
      </c>
      <c r="F30" s="1394"/>
      <c r="G30" s="1394"/>
      <c r="H30" s="1394"/>
      <c r="I30" s="1394"/>
      <c r="J30" s="1394"/>
      <c r="K30" s="1395"/>
      <c r="L30" s="1393" t="s">
        <v>35</v>
      </c>
      <c r="M30" s="1394"/>
      <c r="N30" s="1394"/>
      <c r="O30" s="1394"/>
      <c r="P30" s="1394"/>
      <c r="Q30" s="1394"/>
      <c r="R30" s="1394"/>
      <c r="S30" s="1394"/>
      <c r="T30" s="1394"/>
      <c r="U30" s="1394"/>
      <c r="V30" s="1394"/>
      <c r="W30" s="1394"/>
      <c r="X30" s="1394"/>
      <c r="Y30" s="1394"/>
      <c r="Z30" s="1394"/>
      <c r="AA30" s="1395"/>
      <c r="AB30" s="220"/>
      <c r="AC30" s="434"/>
      <c r="AD30" s="190"/>
    </row>
    <row r="31" spans="1:31" s="192" customFormat="1" ht="12" customHeight="1">
      <c r="A31" s="189"/>
      <c r="B31" s="190"/>
      <c r="C31" s="1389"/>
      <c r="D31" s="1406"/>
      <c r="E31" s="634"/>
      <c r="F31" s="82" t="s">
        <v>114</v>
      </c>
      <c r="G31" s="637"/>
      <c r="H31" s="82" t="s">
        <v>117</v>
      </c>
      <c r="I31" s="637"/>
      <c r="J31" s="82" t="s">
        <v>116</v>
      </c>
      <c r="K31" s="83" t="s">
        <v>115</v>
      </c>
      <c r="L31" s="1408"/>
      <c r="M31" s="1409"/>
      <c r="N31" s="1409"/>
      <c r="O31" s="1409"/>
      <c r="P31" s="1409"/>
      <c r="Q31" s="1409"/>
      <c r="R31" s="1409"/>
      <c r="S31" s="1409"/>
      <c r="T31" s="1409"/>
      <c r="U31" s="1409"/>
      <c r="V31" s="1409"/>
      <c r="W31" s="1409"/>
      <c r="X31" s="1409"/>
      <c r="Y31" s="1409"/>
      <c r="Z31" s="1409"/>
      <c r="AA31" s="1410"/>
      <c r="AB31" s="433"/>
      <c r="AC31" s="434"/>
      <c r="AD31" s="190"/>
    </row>
    <row r="32" spans="1:31" s="192" customFormat="1" ht="12" customHeight="1">
      <c r="A32" s="189"/>
      <c r="B32" s="190"/>
      <c r="C32" s="1389"/>
      <c r="D32" s="1406"/>
      <c r="E32" s="635"/>
      <c r="F32" s="84" t="s">
        <v>114</v>
      </c>
      <c r="G32" s="638"/>
      <c r="H32" s="84" t="s">
        <v>117</v>
      </c>
      <c r="I32" s="638"/>
      <c r="J32" s="84" t="s">
        <v>116</v>
      </c>
      <c r="K32" s="85" t="s">
        <v>111</v>
      </c>
      <c r="L32" s="1411"/>
      <c r="M32" s="1412"/>
      <c r="N32" s="1412"/>
      <c r="O32" s="1412"/>
      <c r="P32" s="1412"/>
      <c r="Q32" s="1412"/>
      <c r="R32" s="1412"/>
      <c r="S32" s="1412"/>
      <c r="T32" s="1412"/>
      <c r="U32" s="1412"/>
      <c r="V32" s="1412"/>
      <c r="W32" s="1412"/>
      <c r="X32" s="1412"/>
      <c r="Y32" s="1412"/>
      <c r="Z32" s="1412"/>
      <c r="AA32" s="1413"/>
      <c r="AB32" s="433"/>
      <c r="AC32" s="434"/>
      <c r="AD32" s="190"/>
    </row>
    <row r="33" spans="1:30" s="192" customFormat="1" ht="12" customHeight="1">
      <c r="A33" s="189"/>
      <c r="B33" s="190"/>
      <c r="C33" s="1389"/>
      <c r="D33" s="1406"/>
      <c r="E33" s="634"/>
      <c r="F33" s="82" t="s">
        <v>114</v>
      </c>
      <c r="G33" s="637"/>
      <c r="H33" s="82" t="s">
        <v>113</v>
      </c>
      <c r="I33" s="637"/>
      <c r="J33" s="82" t="s">
        <v>112</v>
      </c>
      <c r="K33" s="83" t="s">
        <v>115</v>
      </c>
      <c r="L33" s="1408"/>
      <c r="M33" s="1409"/>
      <c r="N33" s="1409"/>
      <c r="O33" s="1409"/>
      <c r="P33" s="1409"/>
      <c r="Q33" s="1409"/>
      <c r="R33" s="1409"/>
      <c r="S33" s="1409"/>
      <c r="T33" s="1409"/>
      <c r="U33" s="1409"/>
      <c r="V33" s="1409"/>
      <c r="W33" s="1409"/>
      <c r="X33" s="1409"/>
      <c r="Y33" s="1409"/>
      <c r="Z33" s="1409"/>
      <c r="AA33" s="1410"/>
      <c r="AB33" s="433"/>
      <c r="AC33" s="434"/>
      <c r="AD33" s="190"/>
    </row>
    <row r="34" spans="1:30" s="192" customFormat="1" ht="12" customHeight="1">
      <c r="A34" s="189"/>
      <c r="B34" s="190"/>
      <c r="C34" s="1389"/>
      <c r="D34" s="1406"/>
      <c r="E34" s="635"/>
      <c r="F34" s="84" t="s">
        <v>114</v>
      </c>
      <c r="G34" s="638"/>
      <c r="H34" s="84" t="s">
        <v>113</v>
      </c>
      <c r="I34" s="638"/>
      <c r="J34" s="84" t="s">
        <v>112</v>
      </c>
      <c r="K34" s="85" t="s">
        <v>111</v>
      </c>
      <c r="L34" s="1411"/>
      <c r="M34" s="1412"/>
      <c r="N34" s="1412"/>
      <c r="O34" s="1412"/>
      <c r="P34" s="1412"/>
      <c r="Q34" s="1412"/>
      <c r="R34" s="1412"/>
      <c r="S34" s="1412"/>
      <c r="T34" s="1412"/>
      <c r="U34" s="1412"/>
      <c r="V34" s="1412"/>
      <c r="W34" s="1412"/>
      <c r="X34" s="1412"/>
      <c r="Y34" s="1412"/>
      <c r="Z34" s="1412"/>
      <c r="AA34" s="1413"/>
      <c r="AB34" s="433"/>
      <c r="AC34" s="434"/>
      <c r="AD34" s="190"/>
    </row>
    <row r="35" spans="1:30" s="192" customFormat="1" ht="12" customHeight="1">
      <c r="A35" s="189"/>
      <c r="B35" s="190"/>
      <c r="C35" s="1389"/>
      <c r="D35" s="1406"/>
      <c r="E35" s="634"/>
      <c r="F35" s="82" t="s">
        <v>114</v>
      </c>
      <c r="G35" s="637"/>
      <c r="H35" s="82" t="s">
        <v>113</v>
      </c>
      <c r="I35" s="637"/>
      <c r="J35" s="82" t="s">
        <v>112</v>
      </c>
      <c r="K35" s="83" t="s">
        <v>115</v>
      </c>
      <c r="L35" s="1408"/>
      <c r="M35" s="1409"/>
      <c r="N35" s="1409"/>
      <c r="O35" s="1409"/>
      <c r="P35" s="1409"/>
      <c r="Q35" s="1409"/>
      <c r="R35" s="1409"/>
      <c r="S35" s="1409"/>
      <c r="T35" s="1409"/>
      <c r="U35" s="1409"/>
      <c r="V35" s="1409"/>
      <c r="W35" s="1409"/>
      <c r="X35" s="1409"/>
      <c r="Y35" s="1409"/>
      <c r="Z35" s="1409"/>
      <c r="AA35" s="1410"/>
      <c r="AB35" s="433"/>
      <c r="AC35" s="434"/>
      <c r="AD35" s="190"/>
    </row>
    <row r="36" spans="1:30" s="192" customFormat="1" ht="12" customHeight="1">
      <c r="A36" s="189"/>
      <c r="B36" s="190"/>
      <c r="C36" s="1389"/>
      <c r="D36" s="1406"/>
      <c r="E36" s="635"/>
      <c r="F36" s="84" t="s">
        <v>114</v>
      </c>
      <c r="G36" s="638"/>
      <c r="H36" s="84" t="s">
        <v>113</v>
      </c>
      <c r="I36" s="638"/>
      <c r="J36" s="84" t="s">
        <v>112</v>
      </c>
      <c r="K36" s="85" t="s">
        <v>111</v>
      </c>
      <c r="L36" s="1411"/>
      <c r="M36" s="1412"/>
      <c r="N36" s="1412"/>
      <c r="O36" s="1412"/>
      <c r="P36" s="1412"/>
      <c r="Q36" s="1412"/>
      <c r="R36" s="1412"/>
      <c r="S36" s="1412"/>
      <c r="T36" s="1412"/>
      <c r="U36" s="1412"/>
      <c r="V36" s="1412"/>
      <c r="W36" s="1412"/>
      <c r="X36" s="1412"/>
      <c r="Y36" s="1412"/>
      <c r="Z36" s="1412"/>
      <c r="AA36" s="1413"/>
      <c r="AB36" s="433"/>
      <c r="AC36" s="434"/>
      <c r="AD36" s="190"/>
    </row>
    <row r="37" spans="1:30" s="192" customFormat="1" ht="12" customHeight="1">
      <c r="A37" s="189"/>
      <c r="B37" s="190"/>
      <c r="C37" s="1389"/>
      <c r="D37" s="1406"/>
      <c r="E37" s="634"/>
      <c r="F37" s="82" t="s">
        <v>114</v>
      </c>
      <c r="G37" s="637"/>
      <c r="H37" s="82" t="s">
        <v>113</v>
      </c>
      <c r="I37" s="637"/>
      <c r="J37" s="82" t="s">
        <v>112</v>
      </c>
      <c r="K37" s="83" t="s">
        <v>115</v>
      </c>
      <c r="L37" s="1408"/>
      <c r="M37" s="1414"/>
      <c r="N37" s="1414"/>
      <c r="O37" s="1414"/>
      <c r="P37" s="1414"/>
      <c r="Q37" s="1414"/>
      <c r="R37" s="1414"/>
      <c r="S37" s="1414"/>
      <c r="T37" s="1414"/>
      <c r="U37" s="1414"/>
      <c r="V37" s="1414"/>
      <c r="W37" s="1414"/>
      <c r="X37" s="1414"/>
      <c r="Y37" s="1414"/>
      <c r="Z37" s="1414"/>
      <c r="AA37" s="1415"/>
      <c r="AB37" s="433"/>
      <c r="AC37" s="434"/>
      <c r="AD37" s="190"/>
    </row>
    <row r="38" spans="1:30" s="192" customFormat="1" ht="12" customHeight="1">
      <c r="A38" s="189"/>
      <c r="B38" s="190"/>
      <c r="C38" s="1391"/>
      <c r="D38" s="1407"/>
      <c r="E38" s="636"/>
      <c r="F38" s="84" t="s">
        <v>114</v>
      </c>
      <c r="G38" s="639"/>
      <c r="H38" s="84" t="s">
        <v>113</v>
      </c>
      <c r="I38" s="639"/>
      <c r="J38" s="84" t="s">
        <v>112</v>
      </c>
      <c r="K38" s="85" t="s">
        <v>111</v>
      </c>
      <c r="L38" s="1416"/>
      <c r="M38" s="1417"/>
      <c r="N38" s="1417"/>
      <c r="O38" s="1417"/>
      <c r="P38" s="1417"/>
      <c r="Q38" s="1417"/>
      <c r="R38" s="1417"/>
      <c r="S38" s="1417"/>
      <c r="T38" s="1417"/>
      <c r="U38" s="1417"/>
      <c r="V38" s="1417"/>
      <c r="W38" s="1417"/>
      <c r="X38" s="1417"/>
      <c r="Y38" s="1417"/>
      <c r="Z38" s="1417"/>
      <c r="AA38" s="1418"/>
      <c r="AB38" s="433"/>
      <c r="AC38" s="434"/>
      <c r="AD38" s="190"/>
    </row>
    <row r="39" spans="1:30" s="192" customFormat="1" ht="14.25" customHeight="1">
      <c r="A39" s="189"/>
      <c r="B39" s="190"/>
      <c r="C39" s="1401" t="s">
        <v>82</v>
      </c>
      <c r="D39" s="1388"/>
      <c r="E39" s="1393" t="s">
        <v>81</v>
      </c>
      <c r="F39" s="1394"/>
      <c r="G39" s="1394"/>
      <c r="H39" s="1394"/>
      <c r="I39" s="1394"/>
      <c r="J39" s="1394"/>
      <c r="K39" s="1395"/>
      <c r="L39" s="1393" t="s">
        <v>37</v>
      </c>
      <c r="M39" s="1394"/>
      <c r="N39" s="1394"/>
      <c r="O39" s="1394"/>
      <c r="P39" s="1394"/>
      <c r="Q39" s="1394"/>
      <c r="R39" s="1394"/>
      <c r="S39" s="1394"/>
      <c r="T39" s="1394"/>
      <c r="U39" s="1394"/>
      <c r="V39" s="1402"/>
      <c r="W39" s="1394" t="s">
        <v>36</v>
      </c>
      <c r="X39" s="1394"/>
      <c r="Y39" s="1394"/>
      <c r="Z39" s="1394"/>
      <c r="AA39" s="1395"/>
      <c r="AB39" s="220"/>
      <c r="AC39" s="434"/>
      <c r="AD39" s="190"/>
    </row>
    <row r="40" spans="1:30" s="192" customFormat="1" ht="14.75" customHeight="1">
      <c r="A40" s="189"/>
      <c r="B40" s="190"/>
      <c r="C40" s="1389"/>
      <c r="D40" s="1390"/>
      <c r="E40" s="1396"/>
      <c r="F40" s="1397"/>
      <c r="G40" s="1397"/>
      <c r="H40" s="1397"/>
      <c r="I40" s="1397"/>
      <c r="J40" s="1397"/>
      <c r="K40" s="1398"/>
      <c r="L40" s="1396"/>
      <c r="M40" s="1397"/>
      <c r="N40" s="1397"/>
      <c r="O40" s="1397"/>
      <c r="P40" s="1397"/>
      <c r="Q40" s="1397"/>
      <c r="R40" s="1397"/>
      <c r="S40" s="1397"/>
      <c r="T40" s="1397"/>
      <c r="U40" s="1397"/>
      <c r="V40" s="1403"/>
      <c r="W40" s="1404"/>
      <c r="X40" s="1397"/>
      <c r="Y40" s="1397"/>
      <c r="Z40" s="1397"/>
      <c r="AA40" s="1398"/>
      <c r="AB40" s="433"/>
      <c r="AC40" s="434"/>
      <c r="AD40" s="190"/>
    </row>
    <row r="41" spans="1:30" s="192" customFormat="1" ht="14.75" customHeight="1">
      <c r="A41" s="189"/>
      <c r="B41" s="190"/>
      <c r="C41" s="1389"/>
      <c r="D41" s="1390"/>
      <c r="E41" s="1396"/>
      <c r="F41" s="1397"/>
      <c r="G41" s="1397"/>
      <c r="H41" s="1397"/>
      <c r="I41" s="1397"/>
      <c r="J41" s="1397"/>
      <c r="K41" s="1398"/>
      <c r="L41" s="1396"/>
      <c r="M41" s="1397"/>
      <c r="N41" s="1397"/>
      <c r="O41" s="1397"/>
      <c r="P41" s="1397"/>
      <c r="Q41" s="1397"/>
      <c r="R41" s="1397"/>
      <c r="S41" s="1397"/>
      <c r="T41" s="1397"/>
      <c r="U41" s="1397"/>
      <c r="V41" s="1403"/>
      <c r="W41" s="1404"/>
      <c r="X41" s="1397"/>
      <c r="Y41" s="1397"/>
      <c r="Z41" s="1397"/>
      <c r="AA41" s="1398"/>
      <c r="AB41" s="433"/>
      <c r="AC41" s="434"/>
      <c r="AD41" s="190"/>
    </row>
    <row r="42" spans="1:30" s="192" customFormat="1" ht="14.25" customHeight="1">
      <c r="A42" s="189"/>
      <c r="B42" s="190"/>
      <c r="C42" s="1387" t="s">
        <v>125</v>
      </c>
      <c r="D42" s="1388"/>
      <c r="E42" s="1393" t="s">
        <v>80</v>
      </c>
      <c r="F42" s="1394"/>
      <c r="G42" s="1394"/>
      <c r="H42" s="1394"/>
      <c r="I42" s="1394"/>
      <c r="J42" s="1394"/>
      <c r="K42" s="1395"/>
      <c r="L42" s="1393" t="s">
        <v>37</v>
      </c>
      <c r="M42" s="1394"/>
      <c r="N42" s="1394"/>
      <c r="O42" s="1394"/>
      <c r="P42" s="1394"/>
      <c r="Q42" s="1394"/>
      <c r="R42" s="1394"/>
      <c r="S42" s="1394"/>
      <c r="T42" s="1394"/>
      <c r="U42" s="1394"/>
      <c r="V42" s="1394"/>
      <c r="W42" s="1394"/>
      <c r="X42" s="1394"/>
      <c r="Y42" s="1394"/>
      <c r="Z42" s="1394"/>
      <c r="AA42" s="1395"/>
      <c r="AB42" s="220"/>
      <c r="AC42" s="434"/>
      <c r="AD42" s="190"/>
    </row>
    <row r="43" spans="1:30" s="192" customFormat="1" ht="14.75" customHeight="1">
      <c r="A43" s="189"/>
      <c r="B43" s="190"/>
      <c r="C43" s="1389"/>
      <c r="D43" s="1390"/>
      <c r="E43" s="1396"/>
      <c r="F43" s="1397"/>
      <c r="G43" s="1397"/>
      <c r="H43" s="1397"/>
      <c r="I43" s="1397"/>
      <c r="J43" s="1397"/>
      <c r="K43" s="1398"/>
      <c r="L43" s="1396"/>
      <c r="M43" s="1397"/>
      <c r="N43" s="1397"/>
      <c r="O43" s="1397"/>
      <c r="P43" s="1397"/>
      <c r="Q43" s="1397"/>
      <c r="R43" s="1397"/>
      <c r="S43" s="1397"/>
      <c r="T43" s="1397"/>
      <c r="U43" s="1397"/>
      <c r="V43" s="1397"/>
      <c r="W43" s="1397"/>
      <c r="X43" s="1397"/>
      <c r="Y43" s="1397"/>
      <c r="Z43" s="1397"/>
      <c r="AA43" s="1398"/>
      <c r="AB43" s="433"/>
      <c r="AC43" s="434"/>
      <c r="AD43" s="190"/>
    </row>
    <row r="44" spans="1:30" s="192" customFormat="1" ht="14.75" customHeight="1">
      <c r="A44" s="189"/>
      <c r="B44" s="190"/>
      <c r="C44" s="1391"/>
      <c r="D44" s="1392"/>
      <c r="E44" s="1396"/>
      <c r="F44" s="1397"/>
      <c r="G44" s="1397"/>
      <c r="H44" s="1397"/>
      <c r="I44" s="1397"/>
      <c r="J44" s="1397"/>
      <c r="K44" s="1398"/>
      <c r="L44" s="1396"/>
      <c r="M44" s="1397"/>
      <c r="N44" s="1397"/>
      <c r="O44" s="1397"/>
      <c r="P44" s="1397"/>
      <c r="Q44" s="1397"/>
      <c r="R44" s="1397"/>
      <c r="S44" s="1397"/>
      <c r="T44" s="1397"/>
      <c r="U44" s="1397"/>
      <c r="V44" s="1397"/>
      <c r="W44" s="1397"/>
      <c r="X44" s="1397"/>
      <c r="Y44" s="1397"/>
      <c r="Z44" s="1397"/>
      <c r="AA44" s="1398"/>
      <c r="AB44" s="433"/>
      <c r="AC44" s="434"/>
      <c r="AD44" s="190"/>
    </row>
    <row r="45" spans="1:30" s="193" customFormat="1" ht="12" customHeight="1">
      <c r="A45" s="440"/>
      <c r="AC45" s="441"/>
    </row>
    <row r="46" spans="1:30" s="432" customFormat="1" ht="18.75" customHeight="1">
      <c r="A46" s="427"/>
      <c r="B46" s="428"/>
      <c r="C46" s="429"/>
      <c r="D46" s="623" t="s">
        <v>375</v>
      </c>
      <c r="E46" s="624" t="s">
        <v>376</v>
      </c>
      <c r="F46" s="623"/>
      <c r="G46" s="623"/>
      <c r="H46" s="623"/>
      <c r="I46" s="623"/>
      <c r="J46" s="623"/>
      <c r="K46" s="623"/>
      <c r="L46" s="623"/>
      <c r="M46" s="623" t="s">
        <v>375</v>
      </c>
      <c r="N46" s="624" t="s">
        <v>475</v>
      </c>
      <c r="O46" s="623"/>
      <c r="P46" s="623"/>
      <c r="Q46" s="623"/>
      <c r="R46" s="623"/>
      <c r="S46" s="624"/>
      <c r="T46" s="623"/>
      <c r="U46" s="624"/>
      <c r="V46" s="624"/>
      <c r="W46" s="430"/>
      <c r="X46" s="430"/>
      <c r="Y46" s="430"/>
      <c r="Z46" s="430"/>
      <c r="AA46" s="430"/>
      <c r="AB46" s="430"/>
      <c r="AC46" s="431"/>
      <c r="AD46" s="428"/>
    </row>
    <row r="47" spans="1:30" s="192" customFormat="1" ht="11">
      <c r="A47" s="189"/>
      <c r="B47" s="190"/>
      <c r="C47" s="1387" t="s">
        <v>3</v>
      </c>
      <c r="D47" s="1388"/>
      <c r="E47" s="81" t="s">
        <v>136</v>
      </c>
      <c r="F47" s="221"/>
      <c r="G47" s="1419"/>
      <c r="H47" s="1419"/>
      <c r="I47" s="1419"/>
      <c r="J47" s="1419"/>
      <c r="K47" s="1419"/>
      <c r="L47" s="1419"/>
      <c r="M47" s="1419"/>
      <c r="N47" s="1419"/>
      <c r="O47" s="1419"/>
      <c r="P47" s="1419"/>
      <c r="Q47" s="1420"/>
      <c r="R47" s="1387" t="s">
        <v>31</v>
      </c>
      <c r="S47" s="1405"/>
      <c r="T47" s="1405"/>
      <c r="U47" s="1421"/>
      <c r="V47" s="1422"/>
      <c r="W47" s="1426"/>
      <c r="X47" s="1427"/>
      <c r="Y47" s="1427"/>
      <c r="Z47" s="1427"/>
      <c r="AA47" s="1428"/>
      <c r="AB47" s="433"/>
      <c r="AC47" s="434"/>
      <c r="AD47" s="190"/>
    </row>
    <row r="48" spans="1:30" s="192" customFormat="1" ht="28.4" customHeight="1">
      <c r="A48" s="189"/>
      <c r="B48" s="190"/>
      <c r="C48" s="1389"/>
      <c r="D48" s="1390"/>
      <c r="E48" s="1432"/>
      <c r="F48" s="1433"/>
      <c r="G48" s="1433"/>
      <c r="H48" s="1433"/>
      <c r="I48" s="1433"/>
      <c r="J48" s="1433"/>
      <c r="K48" s="1433"/>
      <c r="L48" s="1433"/>
      <c r="M48" s="1433"/>
      <c r="N48" s="1433"/>
      <c r="O48" s="1433"/>
      <c r="P48" s="1433"/>
      <c r="Q48" s="1434"/>
      <c r="R48" s="1423"/>
      <c r="S48" s="1424"/>
      <c r="T48" s="1424"/>
      <c r="U48" s="1424"/>
      <c r="V48" s="1425"/>
      <c r="W48" s="1429"/>
      <c r="X48" s="1430"/>
      <c r="Y48" s="1430"/>
      <c r="Z48" s="1430"/>
      <c r="AA48" s="1431"/>
      <c r="AB48" s="220"/>
      <c r="AC48" s="434"/>
      <c r="AD48" s="190"/>
    </row>
    <row r="49" spans="1:31" s="192" customFormat="1" ht="15.75" customHeight="1">
      <c r="A49" s="189"/>
      <c r="B49" s="190"/>
      <c r="C49" s="1387" t="s">
        <v>32</v>
      </c>
      <c r="D49" s="1388"/>
      <c r="E49" s="1435" t="s">
        <v>377</v>
      </c>
      <c r="F49" s="1435"/>
      <c r="G49" s="1435"/>
      <c r="H49" s="1435"/>
      <c r="I49" s="1435" t="s">
        <v>378</v>
      </c>
      <c r="J49" s="1435"/>
      <c r="K49" s="1435"/>
      <c r="L49" s="1435"/>
      <c r="M49" s="435" t="s">
        <v>379</v>
      </c>
      <c r="N49" s="627" t="s">
        <v>380</v>
      </c>
      <c r="O49" s="629"/>
      <c r="P49" s="188" t="s">
        <v>381</v>
      </c>
      <c r="Q49" s="631"/>
      <c r="R49" s="188" t="s">
        <v>269</v>
      </c>
      <c r="S49" s="629"/>
      <c r="T49" s="188" t="s">
        <v>270</v>
      </c>
      <c r="U49" s="188" t="s">
        <v>382</v>
      </c>
      <c r="V49" s="629"/>
      <c r="W49" s="188" t="s">
        <v>114</v>
      </c>
      <c r="X49" s="629"/>
      <c r="Y49" s="188" t="s">
        <v>269</v>
      </c>
      <c r="Z49" s="629"/>
      <c r="AA49" s="436" t="s">
        <v>270</v>
      </c>
      <c r="AB49" s="220"/>
      <c r="AC49" s="434"/>
      <c r="AD49" s="190"/>
      <c r="AE49" s="190"/>
    </row>
    <row r="50" spans="1:31" s="192" customFormat="1" ht="15.75" customHeight="1">
      <c r="A50" s="189"/>
      <c r="B50" s="190"/>
      <c r="C50" s="1391"/>
      <c r="D50" s="1392"/>
      <c r="E50" s="625" t="s">
        <v>383</v>
      </c>
      <c r="F50" s="626"/>
      <c r="G50" s="626"/>
      <c r="H50" s="626"/>
      <c r="I50" s="1436" t="s">
        <v>490</v>
      </c>
      <c r="J50" s="1436"/>
      <c r="K50" s="1436"/>
      <c r="L50" s="1436"/>
      <c r="M50" s="437" t="s">
        <v>379</v>
      </c>
      <c r="N50" s="628" t="s">
        <v>380</v>
      </c>
      <c r="O50" s="630"/>
      <c r="P50" s="438" t="s">
        <v>381</v>
      </c>
      <c r="Q50" s="632"/>
      <c r="R50" s="438" t="s">
        <v>269</v>
      </c>
      <c r="S50" s="630"/>
      <c r="T50" s="438" t="s">
        <v>270</v>
      </c>
      <c r="U50" s="438" t="s">
        <v>382</v>
      </c>
      <c r="V50" s="633"/>
      <c r="W50" s="191" t="s">
        <v>114</v>
      </c>
      <c r="X50" s="633"/>
      <c r="Y50" s="191" t="s">
        <v>269</v>
      </c>
      <c r="Z50" s="633"/>
      <c r="AA50" s="439" t="s">
        <v>270</v>
      </c>
      <c r="AB50" s="220"/>
      <c r="AC50" s="434"/>
      <c r="AD50" s="190"/>
      <c r="AE50" s="190"/>
    </row>
    <row r="51" spans="1:31" s="192" customFormat="1" ht="11">
      <c r="A51" s="189"/>
      <c r="B51" s="190"/>
      <c r="C51" s="1387" t="s">
        <v>33</v>
      </c>
      <c r="D51" s="1405"/>
      <c r="E51" s="1393" t="s">
        <v>34</v>
      </c>
      <c r="F51" s="1394"/>
      <c r="G51" s="1394"/>
      <c r="H51" s="1394"/>
      <c r="I51" s="1394"/>
      <c r="J51" s="1394"/>
      <c r="K51" s="1395"/>
      <c r="L51" s="1393" t="s">
        <v>35</v>
      </c>
      <c r="M51" s="1394"/>
      <c r="N51" s="1394"/>
      <c r="O51" s="1394"/>
      <c r="P51" s="1394"/>
      <c r="Q51" s="1394"/>
      <c r="R51" s="1394"/>
      <c r="S51" s="1394"/>
      <c r="T51" s="1394"/>
      <c r="U51" s="1394"/>
      <c r="V51" s="1394"/>
      <c r="W51" s="1394"/>
      <c r="X51" s="1394"/>
      <c r="Y51" s="1394"/>
      <c r="Z51" s="1394"/>
      <c r="AA51" s="1395"/>
      <c r="AB51" s="220"/>
      <c r="AC51" s="434"/>
      <c r="AD51" s="190"/>
    </row>
    <row r="52" spans="1:31" s="192" customFormat="1" ht="12" customHeight="1">
      <c r="A52" s="189"/>
      <c r="B52" s="190"/>
      <c r="C52" s="1389"/>
      <c r="D52" s="1406"/>
      <c r="E52" s="634"/>
      <c r="F52" s="82" t="s">
        <v>114</v>
      </c>
      <c r="G52" s="637"/>
      <c r="H52" s="82" t="s">
        <v>117</v>
      </c>
      <c r="I52" s="637"/>
      <c r="J52" s="82" t="s">
        <v>116</v>
      </c>
      <c r="K52" s="83" t="s">
        <v>115</v>
      </c>
      <c r="L52" s="1408"/>
      <c r="M52" s="1409"/>
      <c r="N52" s="1409"/>
      <c r="O52" s="1409"/>
      <c r="P52" s="1409"/>
      <c r="Q52" s="1409"/>
      <c r="R52" s="1409"/>
      <c r="S52" s="1409"/>
      <c r="T52" s="1409"/>
      <c r="U52" s="1409"/>
      <c r="V52" s="1409"/>
      <c r="W52" s="1409"/>
      <c r="X52" s="1409"/>
      <c r="Y52" s="1409"/>
      <c r="Z52" s="1409"/>
      <c r="AA52" s="1410"/>
      <c r="AB52" s="433"/>
      <c r="AC52" s="434"/>
      <c r="AD52" s="190"/>
    </row>
    <row r="53" spans="1:31" s="192" customFormat="1" ht="12" customHeight="1">
      <c r="A53" s="189"/>
      <c r="B53" s="190"/>
      <c r="C53" s="1389"/>
      <c r="D53" s="1406"/>
      <c r="E53" s="635"/>
      <c r="F53" s="84" t="s">
        <v>114</v>
      </c>
      <c r="G53" s="638"/>
      <c r="H53" s="84" t="s">
        <v>117</v>
      </c>
      <c r="I53" s="638"/>
      <c r="J53" s="84" t="s">
        <v>116</v>
      </c>
      <c r="K53" s="85" t="s">
        <v>111</v>
      </c>
      <c r="L53" s="1411"/>
      <c r="M53" s="1412"/>
      <c r="N53" s="1412"/>
      <c r="O53" s="1412"/>
      <c r="P53" s="1412"/>
      <c r="Q53" s="1412"/>
      <c r="R53" s="1412"/>
      <c r="S53" s="1412"/>
      <c r="T53" s="1412"/>
      <c r="U53" s="1412"/>
      <c r="V53" s="1412"/>
      <c r="W53" s="1412"/>
      <c r="X53" s="1412"/>
      <c r="Y53" s="1412"/>
      <c r="Z53" s="1412"/>
      <c r="AA53" s="1413"/>
      <c r="AB53" s="433"/>
      <c r="AC53" s="434"/>
      <c r="AD53" s="190"/>
    </row>
    <row r="54" spans="1:31" s="192" customFormat="1" ht="12" customHeight="1">
      <c r="A54" s="189"/>
      <c r="B54" s="190"/>
      <c r="C54" s="1389"/>
      <c r="D54" s="1406"/>
      <c r="E54" s="634"/>
      <c r="F54" s="82" t="s">
        <v>114</v>
      </c>
      <c r="G54" s="637"/>
      <c r="H54" s="82" t="s">
        <v>113</v>
      </c>
      <c r="I54" s="637"/>
      <c r="J54" s="82" t="s">
        <v>112</v>
      </c>
      <c r="K54" s="83" t="s">
        <v>115</v>
      </c>
      <c r="L54" s="1408"/>
      <c r="M54" s="1409"/>
      <c r="N54" s="1409"/>
      <c r="O54" s="1409"/>
      <c r="P54" s="1409"/>
      <c r="Q54" s="1409"/>
      <c r="R54" s="1409"/>
      <c r="S54" s="1409"/>
      <c r="T54" s="1409"/>
      <c r="U54" s="1409"/>
      <c r="V54" s="1409"/>
      <c r="W54" s="1409"/>
      <c r="X54" s="1409"/>
      <c r="Y54" s="1409"/>
      <c r="Z54" s="1409"/>
      <c r="AA54" s="1410"/>
      <c r="AB54" s="433"/>
      <c r="AC54" s="434"/>
      <c r="AD54" s="190"/>
    </row>
    <row r="55" spans="1:31" s="192" customFormat="1" ht="12" customHeight="1">
      <c r="A55" s="189"/>
      <c r="B55" s="190"/>
      <c r="C55" s="1389"/>
      <c r="D55" s="1406"/>
      <c r="E55" s="635"/>
      <c r="F55" s="84" t="s">
        <v>114</v>
      </c>
      <c r="G55" s="638"/>
      <c r="H55" s="84" t="s">
        <v>113</v>
      </c>
      <c r="I55" s="638"/>
      <c r="J55" s="84" t="s">
        <v>112</v>
      </c>
      <c r="K55" s="85" t="s">
        <v>111</v>
      </c>
      <c r="L55" s="1411"/>
      <c r="M55" s="1412"/>
      <c r="N55" s="1412"/>
      <c r="O55" s="1412"/>
      <c r="P55" s="1412"/>
      <c r="Q55" s="1412"/>
      <c r="R55" s="1412"/>
      <c r="S55" s="1412"/>
      <c r="T55" s="1412"/>
      <c r="U55" s="1412"/>
      <c r="V55" s="1412"/>
      <c r="W55" s="1412"/>
      <c r="X55" s="1412"/>
      <c r="Y55" s="1412"/>
      <c r="Z55" s="1412"/>
      <c r="AA55" s="1413"/>
      <c r="AB55" s="433"/>
      <c r="AC55" s="434"/>
      <c r="AD55" s="190"/>
    </row>
    <row r="56" spans="1:31" s="192" customFormat="1" ht="12" customHeight="1">
      <c r="A56" s="189"/>
      <c r="B56" s="190"/>
      <c r="C56" s="1389"/>
      <c r="D56" s="1406"/>
      <c r="E56" s="634"/>
      <c r="F56" s="82" t="s">
        <v>114</v>
      </c>
      <c r="G56" s="637"/>
      <c r="H56" s="82" t="s">
        <v>113</v>
      </c>
      <c r="I56" s="637"/>
      <c r="J56" s="82" t="s">
        <v>112</v>
      </c>
      <c r="K56" s="83" t="s">
        <v>115</v>
      </c>
      <c r="L56" s="1408"/>
      <c r="M56" s="1409"/>
      <c r="N56" s="1409"/>
      <c r="O56" s="1409"/>
      <c r="P56" s="1409"/>
      <c r="Q56" s="1409"/>
      <c r="R56" s="1409"/>
      <c r="S56" s="1409"/>
      <c r="T56" s="1409"/>
      <c r="U56" s="1409"/>
      <c r="V56" s="1409"/>
      <c r="W56" s="1409"/>
      <c r="X56" s="1409"/>
      <c r="Y56" s="1409"/>
      <c r="Z56" s="1409"/>
      <c r="AA56" s="1410"/>
      <c r="AB56" s="433"/>
      <c r="AC56" s="434"/>
      <c r="AD56" s="190"/>
    </row>
    <row r="57" spans="1:31" s="192" customFormat="1" ht="12" customHeight="1">
      <c r="A57" s="189"/>
      <c r="B57" s="190"/>
      <c r="C57" s="1389"/>
      <c r="D57" s="1406"/>
      <c r="E57" s="635"/>
      <c r="F57" s="84" t="s">
        <v>114</v>
      </c>
      <c r="G57" s="638"/>
      <c r="H57" s="84" t="s">
        <v>113</v>
      </c>
      <c r="I57" s="638"/>
      <c r="J57" s="84" t="s">
        <v>112</v>
      </c>
      <c r="K57" s="85" t="s">
        <v>111</v>
      </c>
      <c r="L57" s="1411"/>
      <c r="M57" s="1412"/>
      <c r="N57" s="1412"/>
      <c r="O57" s="1412"/>
      <c r="P57" s="1412"/>
      <c r="Q57" s="1412"/>
      <c r="R57" s="1412"/>
      <c r="S57" s="1412"/>
      <c r="T57" s="1412"/>
      <c r="U57" s="1412"/>
      <c r="V57" s="1412"/>
      <c r="W57" s="1412"/>
      <c r="X57" s="1412"/>
      <c r="Y57" s="1412"/>
      <c r="Z57" s="1412"/>
      <c r="AA57" s="1413"/>
      <c r="AB57" s="433"/>
      <c r="AC57" s="434"/>
      <c r="AD57" s="190"/>
    </row>
    <row r="58" spans="1:31" s="192" customFormat="1" ht="12" customHeight="1">
      <c r="A58" s="189"/>
      <c r="B58" s="190"/>
      <c r="C58" s="1389"/>
      <c r="D58" s="1406"/>
      <c r="E58" s="634"/>
      <c r="F58" s="82" t="s">
        <v>114</v>
      </c>
      <c r="G58" s="637"/>
      <c r="H58" s="82" t="s">
        <v>113</v>
      </c>
      <c r="I58" s="637"/>
      <c r="J58" s="82" t="s">
        <v>112</v>
      </c>
      <c r="K58" s="83" t="s">
        <v>115</v>
      </c>
      <c r="L58" s="1408"/>
      <c r="M58" s="1414"/>
      <c r="N58" s="1414"/>
      <c r="O58" s="1414"/>
      <c r="P58" s="1414"/>
      <c r="Q58" s="1414"/>
      <c r="R58" s="1414"/>
      <c r="S58" s="1414"/>
      <c r="T58" s="1414"/>
      <c r="U58" s="1414"/>
      <c r="V58" s="1414"/>
      <c r="W58" s="1414"/>
      <c r="X58" s="1414"/>
      <c r="Y58" s="1414"/>
      <c r="Z58" s="1414"/>
      <c r="AA58" s="1415"/>
      <c r="AB58" s="433"/>
      <c r="AC58" s="434"/>
      <c r="AD58" s="190"/>
    </row>
    <row r="59" spans="1:31" s="192" customFormat="1" ht="12" customHeight="1">
      <c r="A59" s="189"/>
      <c r="B59" s="190"/>
      <c r="C59" s="1391"/>
      <c r="D59" s="1407"/>
      <c r="E59" s="636"/>
      <c r="F59" s="84" t="s">
        <v>114</v>
      </c>
      <c r="G59" s="639"/>
      <c r="H59" s="84" t="s">
        <v>113</v>
      </c>
      <c r="I59" s="639"/>
      <c r="J59" s="84" t="s">
        <v>112</v>
      </c>
      <c r="K59" s="85" t="s">
        <v>111</v>
      </c>
      <c r="L59" s="1416"/>
      <c r="M59" s="1417"/>
      <c r="N59" s="1417"/>
      <c r="O59" s="1417"/>
      <c r="P59" s="1417"/>
      <c r="Q59" s="1417"/>
      <c r="R59" s="1417"/>
      <c r="S59" s="1417"/>
      <c r="T59" s="1417"/>
      <c r="U59" s="1417"/>
      <c r="V59" s="1417"/>
      <c r="W59" s="1417"/>
      <c r="X59" s="1417"/>
      <c r="Y59" s="1417"/>
      <c r="Z59" s="1417"/>
      <c r="AA59" s="1418"/>
      <c r="AB59" s="433"/>
      <c r="AC59" s="434"/>
      <c r="AD59" s="190"/>
    </row>
    <row r="60" spans="1:31" s="192" customFormat="1" ht="14.25" customHeight="1">
      <c r="A60" s="189"/>
      <c r="B60" s="190"/>
      <c r="C60" s="1401" t="s">
        <v>82</v>
      </c>
      <c r="D60" s="1388"/>
      <c r="E60" s="1393" t="s">
        <v>81</v>
      </c>
      <c r="F60" s="1394"/>
      <c r="G60" s="1394"/>
      <c r="H60" s="1394"/>
      <c r="I60" s="1394"/>
      <c r="J60" s="1394"/>
      <c r="K60" s="1395"/>
      <c r="L60" s="1393" t="s">
        <v>37</v>
      </c>
      <c r="M60" s="1394"/>
      <c r="N60" s="1394"/>
      <c r="O60" s="1394"/>
      <c r="P60" s="1394"/>
      <c r="Q60" s="1394"/>
      <c r="R60" s="1394"/>
      <c r="S60" s="1394"/>
      <c r="T60" s="1394"/>
      <c r="U60" s="1394"/>
      <c r="V60" s="1402"/>
      <c r="W60" s="1394" t="s">
        <v>36</v>
      </c>
      <c r="X60" s="1394"/>
      <c r="Y60" s="1394"/>
      <c r="Z60" s="1394"/>
      <c r="AA60" s="1395"/>
      <c r="AB60" s="220"/>
      <c r="AC60" s="434"/>
      <c r="AD60" s="190"/>
    </row>
    <row r="61" spans="1:31" s="192" customFormat="1" ht="14.75" customHeight="1">
      <c r="A61" s="189"/>
      <c r="B61" s="190"/>
      <c r="C61" s="1389"/>
      <c r="D61" s="1390"/>
      <c r="E61" s="1396"/>
      <c r="F61" s="1397"/>
      <c r="G61" s="1397"/>
      <c r="H61" s="1397"/>
      <c r="I61" s="1397"/>
      <c r="J61" s="1397"/>
      <c r="K61" s="1398"/>
      <c r="L61" s="1396"/>
      <c r="M61" s="1397"/>
      <c r="N61" s="1397"/>
      <c r="O61" s="1397"/>
      <c r="P61" s="1397"/>
      <c r="Q61" s="1397"/>
      <c r="R61" s="1397"/>
      <c r="S61" s="1397"/>
      <c r="T61" s="1397"/>
      <c r="U61" s="1397"/>
      <c r="V61" s="1403"/>
      <c r="W61" s="1404"/>
      <c r="X61" s="1397"/>
      <c r="Y61" s="1397"/>
      <c r="Z61" s="1397"/>
      <c r="AA61" s="1398"/>
      <c r="AB61" s="433"/>
      <c r="AC61" s="434"/>
      <c r="AD61" s="190"/>
    </row>
    <row r="62" spans="1:31" s="192" customFormat="1" ht="14.75" customHeight="1">
      <c r="A62" s="189"/>
      <c r="B62" s="190"/>
      <c r="C62" s="1389"/>
      <c r="D62" s="1390"/>
      <c r="E62" s="1396"/>
      <c r="F62" s="1397"/>
      <c r="G62" s="1397"/>
      <c r="H62" s="1397"/>
      <c r="I62" s="1397"/>
      <c r="J62" s="1397"/>
      <c r="K62" s="1398"/>
      <c r="L62" s="1396"/>
      <c r="M62" s="1397"/>
      <c r="N62" s="1397"/>
      <c r="O62" s="1397"/>
      <c r="P62" s="1397"/>
      <c r="Q62" s="1397"/>
      <c r="R62" s="1397"/>
      <c r="S62" s="1397"/>
      <c r="T62" s="1397"/>
      <c r="U62" s="1397"/>
      <c r="V62" s="1403"/>
      <c r="W62" s="1404"/>
      <c r="X62" s="1397"/>
      <c r="Y62" s="1397"/>
      <c r="Z62" s="1397"/>
      <c r="AA62" s="1398"/>
      <c r="AB62" s="433"/>
      <c r="AC62" s="434"/>
      <c r="AD62" s="190"/>
    </row>
    <row r="63" spans="1:31" s="192" customFormat="1" ht="14.25" customHeight="1">
      <c r="A63" s="189"/>
      <c r="B63" s="190"/>
      <c r="C63" s="1387" t="s">
        <v>125</v>
      </c>
      <c r="D63" s="1388"/>
      <c r="E63" s="1393" t="s">
        <v>80</v>
      </c>
      <c r="F63" s="1394"/>
      <c r="G63" s="1394"/>
      <c r="H63" s="1394"/>
      <c r="I63" s="1394"/>
      <c r="J63" s="1394"/>
      <c r="K63" s="1395"/>
      <c r="L63" s="1393" t="s">
        <v>37</v>
      </c>
      <c r="M63" s="1394"/>
      <c r="N63" s="1394"/>
      <c r="O63" s="1394"/>
      <c r="P63" s="1394"/>
      <c r="Q63" s="1394"/>
      <c r="R63" s="1394"/>
      <c r="S63" s="1394"/>
      <c r="T63" s="1394"/>
      <c r="U63" s="1394"/>
      <c r="V63" s="1394"/>
      <c r="W63" s="1394"/>
      <c r="X63" s="1394"/>
      <c r="Y63" s="1394"/>
      <c r="Z63" s="1394"/>
      <c r="AA63" s="1395"/>
      <c r="AB63" s="220"/>
      <c r="AC63" s="434"/>
      <c r="AD63" s="190"/>
    </row>
    <row r="64" spans="1:31" s="192" customFormat="1" ht="14.75" customHeight="1">
      <c r="A64" s="189"/>
      <c r="B64" s="190"/>
      <c r="C64" s="1389"/>
      <c r="D64" s="1390"/>
      <c r="E64" s="1396"/>
      <c r="F64" s="1397"/>
      <c r="G64" s="1397"/>
      <c r="H64" s="1397"/>
      <c r="I64" s="1397"/>
      <c r="J64" s="1397"/>
      <c r="K64" s="1398"/>
      <c r="L64" s="1396"/>
      <c r="M64" s="1397"/>
      <c r="N64" s="1397"/>
      <c r="O64" s="1397"/>
      <c r="P64" s="1397"/>
      <c r="Q64" s="1397"/>
      <c r="R64" s="1397"/>
      <c r="S64" s="1397"/>
      <c r="T64" s="1397"/>
      <c r="U64" s="1397"/>
      <c r="V64" s="1397"/>
      <c r="W64" s="1397"/>
      <c r="X64" s="1397"/>
      <c r="Y64" s="1397"/>
      <c r="Z64" s="1397"/>
      <c r="AA64" s="1398"/>
      <c r="AB64" s="433"/>
      <c r="AC64" s="434"/>
      <c r="AD64" s="190"/>
    </row>
    <row r="65" spans="1:30" s="192" customFormat="1" ht="14.75" customHeight="1">
      <c r="A65" s="189"/>
      <c r="B65" s="190"/>
      <c r="C65" s="1391"/>
      <c r="D65" s="1392"/>
      <c r="E65" s="1396"/>
      <c r="F65" s="1397"/>
      <c r="G65" s="1397"/>
      <c r="H65" s="1397"/>
      <c r="I65" s="1397"/>
      <c r="J65" s="1397"/>
      <c r="K65" s="1398"/>
      <c r="L65" s="1396"/>
      <c r="M65" s="1397"/>
      <c r="N65" s="1397"/>
      <c r="O65" s="1397"/>
      <c r="P65" s="1397"/>
      <c r="Q65" s="1397"/>
      <c r="R65" s="1397"/>
      <c r="S65" s="1397"/>
      <c r="T65" s="1397"/>
      <c r="U65" s="1397"/>
      <c r="V65" s="1397"/>
      <c r="W65" s="1397"/>
      <c r="X65" s="1397"/>
      <c r="Y65" s="1397"/>
      <c r="Z65" s="1397"/>
      <c r="AA65" s="1398"/>
      <c r="AB65" s="433"/>
      <c r="AC65" s="434"/>
      <c r="AD65" s="190"/>
    </row>
    <row r="66" spans="1:30" s="443" customFormat="1" ht="14.25" customHeight="1">
      <c r="A66" s="721"/>
      <c r="B66" s="722"/>
      <c r="C66" s="1386"/>
      <c r="D66" s="1386"/>
      <c r="E66" s="1386"/>
      <c r="F66" s="1386"/>
      <c r="G66" s="1386"/>
      <c r="H66" s="1386"/>
      <c r="I66" s="1386"/>
      <c r="J66" s="1386"/>
      <c r="K66" s="1386"/>
      <c r="L66" s="1386"/>
      <c r="M66" s="1386"/>
      <c r="N66" s="1386"/>
      <c r="O66" s="1386"/>
      <c r="P66" s="1386"/>
      <c r="Q66" s="1386"/>
      <c r="R66" s="1386"/>
      <c r="S66" s="1386"/>
      <c r="T66" s="1386"/>
      <c r="U66" s="1386"/>
      <c r="V66" s="1386"/>
      <c r="W66" s="1386"/>
      <c r="X66" s="1386"/>
      <c r="Y66" s="1386"/>
      <c r="Z66" s="1386"/>
      <c r="AA66" s="1386"/>
      <c r="AB66" s="723"/>
      <c r="AC66" s="724"/>
      <c r="AD66" s="442"/>
    </row>
    <row r="67" spans="1:30">
      <c r="C67" s="1399" t="s">
        <v>401</v>
      </c>
      <c r="D67" s="1399"/>
      <c r="E67" s="1399"/>
      <c r="F67" s="1399"/>
      <c r="G67" s="1399"/>
      <c r="H67" s="1399"/>
      <c r="I67" s="1399"/>
      <c r="J67" s="1399"/>
      <c r="K67" s="1399"/>
      <c r="L67" s="1399"/>
      <c r="M67" s="1399"/>
      <c r="N67" s="1399"/>
      <c r="O67" s="1399"/>
      <c r="P67" s="1399"/>
      <c r="Q67" s="1399"/>
      <c r="R67" s="1399"/>
      <c r="S67" s="1399"/>
      <c r="T67" s="1399"/>
      <c r="U67" s="1399"/>
      <c r="V67" s="1399"/>
      <c r="W67" s="1399"/>
      <c r="X67" s="1399"/>
      <c r="Y67" s="1399"/>
      <c r="Z67" s="1399"/>
      <c r="AA67" s="1399"/>
    </row>
    <row r="68" spans="1:30" s="720" customFormat="1">
      <c r="C68" s="1400"/>
      <c r="D68" s="1400"/>
      <c r="E68" s="1400"/>
      <c r="F68" s="1400"/>
      <c r="G68" s="1400"/>
      <c r="H68" s="1400"/>
      <c r="I68" s="1400"/>
      <c r="J68" s="1400"/>
      <c r="K68" s="1400"/>
      <c r="L68" s="1400"/>
      <c r="M68" s="1400"/>
      <c r="N68" s="1400"/>
      <c r="O68" s="1400"/>
      <c r="P68" s="1400"/>
      <c r="Q68" s="1400"/>
      <c r="R68" s="1400"/>
      <c r="S68" s="1400"/>
      <c r="T68" s="1400"/>
      <c r="U68" s="1400"/>
      <c r="V68" s="1400"/>
      <c r="W68" s="1400"/>
      <c r="X68" s="1400"/>
      <c r="Y68" s="1400"/>
      <c r="Z68" s="1400"/>
      <c r="AA68" s="1400"/>
    </row>
    <row r="69" spans="1:30" s="720" customFormat="1"/>
    <row r="70" spans="1:30" s="720" customFormat="1"/>
    <row r="71" spans="1:30" s="720" customFormat="1"/>
    <row r="72" spans="1:30" s="720" customFormat="1"/>
    <row r="73" spans="1:30" s="720" customFormat="1"/>
    <row r="74" spans="1:30" s="720" customFormat="1"/>
    <row r="75" spans="1:30" s="720" customFormat="1"/>
    <row r="76" spans="1:30" s="720" customFormat="1"/>
    <row r="77" spans="1:30" s="720" customFormat="1"/>
    <row r="78" spans="1:30" s="720" customFormat="1"/>
    <row r="79" spans="1:30" s="720" customFormat="1"/>
    <row r="80" spans="1:30" s="720" customFormat="1"/>
    <row r="81" s="720" customFormat="1"/>
    <row r="82" s="720" customFormat="1"/>
    <row r="83" s="720" customFormat="1"/>
    <row r="84" s="720" customFormat="1"/>
    <row r="85" s="720" customFormat="1"/>
    <row r="86" s="720" customFormat="1"/>
    <row r="87" s="720" customFormat="1"/>
    <row r="88" s="720" customFormat="1"/>
    <row r="89" s="720" customFormat="1"/>
    <row r="90" s="720" customFormat="1"/>
    <row r="91" s="720" customFormat="1"/>
    <row r="92" s="720" customFormat="1"/>
    <row r="93" s="720" customFormat="1"/>
    <row r="94" s="720" customFormat="1"/>
    <row r="95" s="720" customFormat="1"/>
    <row r="96" s="720" customFormat="1"/>
    <row r="97" s="720" customFormat="1"/>
    <row r="98" s="720" customFormat="1"/>
    <row r="99" s="720" customFormat="1"/>
    <row r="100" s="720" customFormat="1"/>
    <row r="101" s="720" customFormat="1"/>
    <row r="102" s="720" customFormat="1"/>
    <row r="103" s="720" customFormat="1"/>
    <row r="104" s="720" customFormat="1"/>
    <row r="105" s="720" customFormat="1"/>
    <row r="106" s="720" customFormat="1"/>
    <row r="107" s="720" customFormat="1"/>
    <row r="108" s="720" customFormat="1"/>
    <row r="109" s="720" customFormat="1"/>
    <row r="110" s="720" customFormat="1"/>
    <row r="111" s="720" customFormat="1"/>
    <row r="112" s="720" customFormat="1"/>
    <row r="113" s="720" customFormat="1"/>
    <row r="114" s="720" customFormat="1"/>
    <row r="115" s="720" customFormat="1"/>
    <row r="116" s="720" customFormat="1"/>
    <row r="117" s="720" customFormat="1"/>
    <row r="118" s="720" customFormat="1"/>
    <row r="119" s="720" customFormat="1"/>
    <row r="120" s="720" customFormat="1"/>
    <row r="121" s="720" customFormat="1"/>
    <row r="122" s="720" customFormat="1"/>
    <row r="123" s="720" customFormat="1"/>
    <row r="124" s="720" customFormat="1"/>
    <row r="125" s="720" customFormat="1"/>
    <row r="126" s="720" customFormat="1"/>
    <row r="127" s="720" customFormat="1"/>
    <row r="128" s="720" customFormat="1"/>
    <row r="129" s="720" customFormat="1"/>
    <row r="130" s="720" customFormat="1"/>
    <row r="131" s="720" customFormat="1"/>
    <row r="132" s="720" customFormat="1"/>
    <row r="133" s="720" customFormat="1"/>
    <row r="134" s="720" customFormat="1"/>
    <row r="135" s="720" customFormat="1"/>
    <row r="136" s="720" customFormat="1"/>
    <row r="137" s="720" customFormat="1"/>
    <row r="138" s="720" customFormat="1"/>
    <row r="139" s="720" customFormat="1"/>
    <row r="140" s="720" customFormat="1"/>
    <row r="141" s="720" customFormat="1"/>
    <row r="142" s="720" customFormat="1"/>
    <row r="143" s="720" customFormat="1"/>
    <row r="144" s="720" customFormat="1"/>
    <row r="145" s="720" customFormat="1"/>
    <row r="146" s="720" customFormat="1"/>
    <row r="147" s="720" customFormat="1"/>
    <row r="148" s="720" customFormat="1"/>
    <row r="149" s="720" customFormat="1"/>
    <row r="150" s="720" customFormat="1"/>
    <row r="151" s="720" customFormat="1"/>
    <row r="152" s="720" customFormat="1"/>
    <row r="153" s="720" customFormat="1"/>
    <row r="154" s="720" customFormat="1"/>
    <row r="155" s="720" customFormat="1"/>
    <row r="156" s="720" customFormat="1"/>
    <row r="157" s="720" customFormat="1"/>
    <row r="158" s="720" customFormat="1"/>
    <row r="159" s="720" customFormat="1"/>
    <row r="160" s="720" customFormat="1"/>
    <row r="161" s="720" customFormat="1"/>
    <row r="162" s="720" customFormat="1"/>
    <row r="163" s="720" customFormat="1"/>
    <row r="164" s="720" customFormat="1"/>
    <row r="165" s="720" customFormat="1"/>
    <row r="166" s="720" customFormat="1"/>
    <row r="167" s="720" customFormat="1"/>
    <row r="168" s="720" customFormat="1"/>
    <row r="169" s="720" customFormat="1"/>
    <row r="170" s="720" customFormat="1"/>
    <row r="171" s="720" customFormat="1"/>
    <row r="172" s="720" customFormat="1"/>
    <row r="173" s="720" customFormat="1"/>
    <row r="174" s="720" customFormat="1"/>
    <row r="175" s="720" customFormat="1"/>
    <row r="176" s="720" customFormat="1"/>
    <row r="177" s="720" customFormat="1"/>
    <row r="178" s="720" customFormat="1"/>
    <row r="179" s="720" customFormat="1"/>
    <row r="180" s="720" customFormat="1"/>
    <row r="181" s="720" customFormat="1"/>
    <row r="182" s="720" customFormat="1"/>
    <row r="183" s="720" customFormat="1"/>
    <row r="184" s="720" customFormat="1"/>
    <row r="185" s="720" customFormat="1"/>
    <row r="186" s="720" customFormat="1"/>
    <row r="187" s="720" customFormat="1"/>
    <row r="188" s="720" customFormat="1"/>
    <row r="189" s="720" customFormat="1"/>
    <row r="190" s="720" customFormat="1"/>
    <row r="191" s="720" customFormat="1"/>
    <row r="192" s="720" customFormat="1"/>
    <row r="193" s="720" customFormat="1"/>
    <row r="194" s="720" customFormat="1"/>
    <row r="195" s="720" customFormat="1"/>
    <row r="196" s="720" customFormat="1"/>
    <row r="197" s="720" customFormat="1"/>
    <row r="198" s="720" customFormat="1"/>
    <row r="199" s="720" customFormat="1"/>
    <row r="200" s="720" customFormat="1"/>
    <row r="201" s="720" customFormat="1"/>
    <row r="202" s="720" customFormat="1"/>
    <row r="203" s="720" customFormat="1"/>
    <row r="204" s="720" customFormat="1"/>
    <row r="205" s="720" customFormat="1"/>
    <row r="206" s="720" customFormat="1"/>
    <row r="207" s="720" customFormat="1"/>
    <row r="208" s="720" customFormat="1"/>
    <row r="209" s="720" customFormat="1"/>
    <row r="210" s="720" customFormat="1"/>
    <row r="211" s="720" customFormat="1"/>
    <row r="212" s="720" customFormat="1"/>
    <row r="213" s="720" customFormat="1"/>
    <row r="214" s="720" customFormat="1"/>
    <row r="215" s="720" customFormat="1"/>
    <row r="216" s="720" customFormat="1"/>
    <row r="217" s="720" customFormat="1"/>
    <row r="218" s="720" customFormat="1"/>
    <row r="219" s="720" customFormat="1"/>
    <row r="220" s="720" customFormat="1"/>
    <row r="221" s="720" customFormat="1"/>
    <row r="222" s="720" customFormat="1"/>
    <row r="223" s="720" customFormat="1"/>
    <row r="224" s="720" customFormat="1"/>
    <row r="225" s="720" customFormat="1"/>
    <row r="226" s="720" customFormat="1"/>
    <row r="227" s="720" customFormat="1"/>
    <row r="228" s="720" customFormat="1"/>
    <row r="229" s="720" customFormat="1"/>
    <row r="230" s="720" customFormat="1"/>
    <row r="231" s="720" customFormat="1"/>
    <row r="232" s="720" customFormat="1"/>
    <row r="233" s="720" customFormat="1"/>
    <row r="234" s="720" customFormat="1"/>
    <row r="235" s="720" customFormat="1"/>
    <row r="236" s="720" customFormat="1"/>
    <row r="237" s="720" customFormat="1"/>
    <row r="238" s="720" customFormat="1"/>
    <row r="239" s="720" customFormat="1"/>
    <row r="240" s="720" customFormat="1"/>
    <row r="241" s="720" customFormat="1"/>
    <row r="242" s="720" customFormat="1"/>
    <row r="243" s="720" customFormat="1"/>
    <row r="244" s="720" customFormat="1"/>
    <row r="245" s="720" customFormat="1"/>
    <row r="246" s="720" customFormat="1"/>
    <row r="247" s="720" customFormat="1"/>
    <row r="248" s="720" customFormat="1"/>
    <row r="249" s="720" customFormat="1"/>
    <row r="250" s="720" customFormat="1"/>
    <row r="251" s="720" customFormat="1"/>
    <row r="252" s="720" customFormat="1"/>
    <row r="253" s="720" customFormat="1"/>
    <row r="254" s="720" customFormat="1"/>
    <row r="255" s="720" customFormat="1"/>
    <row r="256" s="720" customFormat="1"/>
    <row r="257" s="720" customFormat="1"/>
    <row r="258" s="720" customFormat="1"/>
    <row r="259" s="720" customFormat="1"/>
    <row r="260" s="720" customFormat="1"/>
    <row r="261" s="720" customFormat="1"/>
    <row r="262" s="720" customFormat="1"/>
    <row r="263" s="720" customFormat="1"/>
    <row r="264" s="720" customFormat="1"/>
    <row r="265" s="720" customFormat="1"/>
    <row r="266" s="720" customFormat="1"/>
    <row r="267" s="720" customFormat="1"/>
    <row r="268" s="720" customFormat="1"/>
    <row r="269" s="720" customFormat="1"/>
    <row r="270" s="720" customFormat="1"/>
    <row r="271" s="720" customFormat="1"/>
    <row r="272" s="720" customFormat="1"/>
    <row r="273" s="720" customFormat="1"/>
    <row r="274" s="720" customFormat="1"/>
    <row r="275" s="720" customFormat="1"/>
    <row r="276" s="720" customFormat="1"/>
    <row r="277" s="720" customFormat="1"/>
    <row r="278" s="720" customFormat="1"/>
    <row r="279" s="720" customFormat="1"/>
    <row r="280" s="720" customFormat="1"/>
    <row r="281" s="720" customFormat="1"/>
    <row r="282" s="720" customFormat="1"/>
    <row r="283" s="720" customFormat="1"/>
    <row r="284" s="720" customFormat="1"/>
    <row r="285" s="720" customFormat="1"/>
    <row r="286" s="720" customFormat="1"/>
    <row r="287" s="720" customFormat="1"/>
    <row r="288" s="720" customFormat="1"/>
    <row r="289" s="720" customFormat="1"/>
    <row r="290" s="720" customFormat="1"/>
    <row r="291" s="720" customFormat="1"/>
    <row r="292" s="720" customFormat="1"/>
    <row r="293" s="720" customFormat="1"/>
    <row r="294" s="720" customFormat="1"/>
    <row r="295" s="720" customFormat="1"/>
    <row r="296" s="720" customFormat="1"/>
    <row r="297" s="720" customFormat="1"/>
    <row r="298" s="720" customFormat="1"/>
    <row r="299" s="720" customFormat="1"/>
    <row r="300" s="720" customFormat="1"/>
    <row r="301" s="720" customFormat="1"/>
    <row r="302" s="720" customFormat="1"/>
    <row r="303" s="720" customFormat="1"/>
    <row r="304" s="720" customFormat="1"/>
    <row r="305" s="720" customFormat="1"/>
    <row r="306" s="720" customFormat="1"/>
    <row r="307" s="720" customFormat="1"/>
    <row r="308" s="720" customFormat="1"/>
    <row r="309" s="720" customFormat="1"/>
    <row r="310" s="720" customFormat="1"/>
    <row r="311" s="720" customFormat="1"/>
    <row r="312" s="720" customFormat="1"/>
    <row r="313" s="720" customFormat="1"/>
    <row r="314" s="720" customFormat="1"/>
    <row r="315" s="720" customFormat="1"/>
    <row r="316" s="720" customFormat="1"/>
    <row r="317" s="720" customFormat="1"/>
    <row r="318" s="720" customFormat="1"/>
    <row r="319" s="720" customFormat="1"/>
    <row r="320" s="720" customFormat="1"/>
    <row r="321" s="720" customFormat="1"/>
    <row r="322" s="720" customFormat="1"/>
    <row r="323" s="720" customFormat="1"/>
    <row r="324" s="720" customFormat="1"/>
    <row r="325" s="720" customFormat="1"/>
    <row r="326" s="720" customFormat="1"/>
    <row r="327" s="720" customFormat="1"/>
    <row r="328" s="720" customFormat="1"/>
    <row r="329" s="720" customFormat="1"/>
    <row r="330" s="720" customFormat="1"/>
    <row r="331" s="720" customFormat="1"/>
    <row r="332" s="720" customFormat="1"/>
    <row r="333" s="720" customFormat="1"/>
    <row r="334" s="720" customFormat="1"/>
    <row r="335" s="720" customFormat="1"/>
    <row r="336" s="720" customFormat="1"/>
    <row r="337" s="720" customFormat="1"/>
    <row r="338" s="720" customFormat="1"/>
    <row r="339" s="720" customFormat="1"/>
    <row r="340" s="720" customFormat="1"/>
    <row r="341" s="720" customFormat="1"/>
    <row r="342" s="720" customFormat="1"/>
    <row r="343" s="720" customFormat="1"/>
    <row r="344" s="720" customFormat="1"/>
    <row r="345" s="720" customFormat="1"/>
    <row r="346" s="720" customFormat="1"/>
    <row r="347" s="720" customFormat="1"/>
    <row r="348" s="720" customFormat="1"/>
    <row r="349" s="720" customFormat="1"/>
    <row r="350" s="720" customFormat="1"/>
    <row r="351" s="720" customFormat="1"/>
    <row r="352" s="720" customFormat="1"/>
    <row r="353" s="720" customFormat="1"/>
    <row r="354" s="720" customFormat="1"/>
    <row r="355" s="720" customFormat="1"/>
    <row r="356" s="720" customFormat="1"/>
    <row r="357" s="720" customFormat="1"/>
    <row r="358" s="720" customFormat="1"/>
    <row r="359" s="720" customFormat="1"/>
    <row r="360" s="720" customFormat="1"/>
    <row r="361" s="720" customFormat="1"/>
    <row r="362" s="720" customFormat="1"/>
    <row r="363" s="720" customFormat="1"/>
    <row r="364" s="720" customFormat="1"/>
    <row r="365" s="720" customFormat="1"/>
    <row r="366" s="720" customFormat="1"/>
    <row r="367" s="720" customFormat="1"/>
    <row r="368" s="720" customFormat="1"/>
    <row r="369" s="720" customFormat="1"/>
    <row r="370" s="720" customFormat="1"/>
    <row r="371" s="720" customFormat="1"/>
    <row r="372" s="720" customFormat="1"/>
    <row r="373" s="720" customFormat="1"/>
    <row r="374" s="720" customFormat="1"/>
    <row r="375" s="720" customFormat="1"/>
    <row r="376" s="720" customFormat="1"/>
    <row r="377" s="720" customFormat="1"/>
    <row r="378" s="720" customFormat="1"/>
    <row r="379" s="720" customFormat="1"/>
    <row r="380" s="720" customFormat="1"/>
    <row r="381" s="720" customFormat="1"/>
    <row r="382" s="720" customFormat="1"/>
    <row r="383" s="720" customFormat="1"/>
    <row r="384" s="720" customFormat="1"/>
    <row r="385" s="720" customFormat="1"/>
    <row r="386" s="720" customFormat="1"/>
    <row r="387" s="720" customFormat="1"/>
    <row r="388" s="720" customFormat="1"/>
    <row r="389" s="720" customFormat="1"/>
    <row r="390" s="720" customFormat="1"/>
    <row r="391" s="720" customFormat="1"/>
    <row r="392" s="720" customFormat="1"/>
    <row r="393" s="720" customFormat="1"/>
    <row r="394" s="720" customFormat="1"/>
    <row r="395" s="720" customFormat="1"/>
    <row r="396" s="720" customFormat="1"/>
    <row r="397" s="720" customFormat="1"/>
    <row r="398" s="720" customFormat="1"/>
    <row r="399" s="720" customFormat="1"/>
    <row r="400" s="720" customFormat="1"/>
    <row r="401" s="720" customFormat="1"/>
    <row r="402" s="720" customFormat="1"/>
    <row r="403" s="720" customFormat="1"/>
    <row r="404" s="720" customFormat="1"/>
    <row r="405" s="720" customFormat="1"/>
    <row r="406" s="720" customFormat="1"/>
    <row r="407" s="720" customFormat="1"/>
    <row r="408" s="720" customFormat="1"/>
    <row r="409" s="720" customFormat="1"/>
    <row r="410" s="720" customFormat="1"/>
    <row r="411" s="720" customFormat="1"/>
    <row r="412" s="720" customFormat="1"/>
    <row r="413" s="720" customFormat="1"/>
    <row r="414" s="720" customFormat="1"/>
    <row r="415" s="720" customFormat="1"/>
    <row r="416" s="720" customFormat="1"/>
    <row r="417" s="720" customFormat="1"/>
    <row r="418" s="720" customFormat="1"/>
    <row r="419" s="720" customFormat="1"/>
    <row r="420" s="720" customFormat="1"/>
    <row r="421" s="720" customFormat="1"/>
    <row r="422" s="720" customFormat="1"/>
    <row r="423" s="720" customFormat="1"/>
    <row r="424" s="720" customFormat="1"/>
    <row r="425" s="720" customFormat="1"/>
    <row r="426" s="720" customFormat="1"/>
    <row r="427" s="720" customFormat="1"/>
    <row r="428" s="720" customFormat="1"/>
    <row r="429" s="720" customFormat="1"/>
    <row r="430" s="720" customFormat="1"/>
    <row r="431" s="720" customFormat="1"/>
    <row r="432" s="720" customFormat="1"/>
    <row r="433" s="720" customFormat="1"/>
    <row r="434" s="720" customFormat="1"/>
    <row r="435" s="720" customFormat="1"/>
    <row r="436" s="720" customFormat="1"/>
    <row r="437" s="720" customFormat="1"/>
    <row r="438" s="720" customFormat="1"/>
    <row r="439" s="720" customFormat="1"/>
    <row r="440" s="720" customFormat="1"/>
    <row r="441" s="720" customFormat="1"/>
    <row r="442" s="720" customFormat="1"/>
    <row r="443" s="720" customFormat="1"/>
    <row r="444" s="720" customFormat="1"/>
    <row r="445" s="720" customFormat="1"/>
    <row r="446" s="720" customFormat="1"/>
    <row r="447" s="720" customFormat="1"/>
    <row r="448" s="720" customFormat="1"/>
    <row r="449" s="720" customFormat="1"/>
    <row r="450" s="720" customFormat="1"/>
    <row r="451" s="720" customFormat="1"/>
    <row r="452" s="720" customFormat="1"/>
    <row r="453" s="720" customFormat="1"/>
    <row r="454" s="720" customFormat="1"/>
    <row r="455" s="720" customFormat="1"/>
    <row r="456" s="720" customFormat="1"/>
    <row r="457" s="720" customFormat="1"/>
    <row r="458" s="720" customFormat="1"/>
    <row r="459" s="720" customFormat="1"/>
    <row r="460" s="720" customFormat="1"/>
    <row r="461" s="720" customFormat="1"/>
    <row r="462" s="720" customFormat="1"/>
    <row r="463" s="720" customFormat="1"/>
    <row r="464" s="720" customFormat="1"/>
    <row r="465" s="720" customFormat="1"/>
    <row r="466" s="720" customFormat="1"/>
    <row r="467" s="720" customFormat="1"/>
    <row r="468" s="720" customFormat="1"/>
    <row r="469" s="720" customFormat="1"/>
    <row r="470" s="720" customFormat="1"/>
    <row r="471" s="720" customFormat="1"/>
    <row r="472" s="720" customFormat="1"/>
    <row r="473" s="720" customFormat="1"/>
    <row r="474" s="720" customFormat="1"/>
    <row r="475" s="720" customFormat="1"/>
    <row r="476" s="720" customFormat="1"/>
    <row r="477" s="720" customFormat="1"/>
    <row r="478" s="720" customFormat="1"/>
    <row r="479" s="720" customFormat="1"/>
  </sheetData>
  <sheetProtection formatCells="0" formatColumns="0" formatRows="0" insertRows="0"/>
  <mergeCells count="104">
    <mergeCell ref="C1:AA1"/>
    <mergeCell ref="C2:AA3"/>
    <mergeCell ref="C5:D6"/>
    <mergeCell ref="G5:Q5"/>
    <mergeCell ref="R5:V6"/>
    <mergeCell ref="W5:AA6"/>
    <mergeCell ref="E6:Q6"/>
    <mergeCell ref="C7:D8"/>
    <mergeCell ref="E7:H7"/>
    <mergeCell ref="I7:L7"/>
    <mergeCell ref="I8:L8"/>
    <mergeCell ref="C9:D17"/>
    <mergeCell ref="E9:K9"/>
    <mergeCell ref="L9:AA9"/>
    <mergeCell ref="L10:AA11"/>
    <mergeCell ref="L12:AA13"/>
    <mergeCell ref="L14:AA15"/>
    <mergeCell ref="L16:AA17"/>
    <mergeCell ref="C18:D20"/>
    <mergeCell ref="E18:K18"/>
    <mergeCell ref="L18:V18"/>
    <mergeCell ref="W18:AA18"/>
    <mergeCell ref="E19:K19"/>
    <mergeCell ref="L19:V19"/>
    <mergeCell ref="W19:AA19"/>
    <mergeCell ref="E20:K20"/>
    <mergeCell ref="L20:V20"/>
    <mergeCell ref="C24:P24"/>
    <mergeCell ref="C26:D27"/>
    <mergeCell ref="G26:Q26"/>
    <mergeCell ref="R26:V27"/>
    <mergeCell ref="W26:AA27"/>
    <mergeCell ref="E27:Q27"/>
    <mergeCell ref="W20:AA20"/>
    <mergeCell ref="C21:D23"/>
    <mergeCell ref="E21:K21"/>
    <mergeCell ref="L21:AA21"/>
    <mergeCell ref="E22:K22"/>
    <mergeCell ref="L22:AA22"/>
    <mergeCell ref="E23:K23"/>
    <mergeCell ref="L23:AA23"/>
    <mergeCell ref="C28:D29"/>
    <mergeCell ref="E28:H28"/>
    <mergeCell ref="I28:L28"/>
    <mergeCell ref="I29:L29"/>
    <mergeCell ref="C30:D38"/>
    <mergeCell ref="E30:K30"/>
    <mergeCell ref="L30:AA30"/>
    <mergeCell ref="L31:AA32"/>
    <mergeCell ref="L33:AA34"/>
    <mergeCell ref="L35:AA36"/>
    <mergeCell ref="W41:AA41"/>
    <mergeCell ref="C42:D44"/>
    <mergeCell ref="E42:K42"/>
    <mergeCell ref="L42:AA42"/>
    <mergeCell ref="E43:K43"/>
    <mergeCell ref="L43:AA43"/>
    <mergeCell ref="E44:K44"/>
    <mergeCell ref="L44:AA44"/>
    <mergeCell ref="L37:AA38"/>
    <mergeCell ref="C39:D41"/>
    <mergeCell ref="E39:K39"/>
    <mergeCell ref="L39:V39"/>
    <mergeCell ref="W39:AA39"/>
    <mergeCell ref="E40:K40"/>
    <mergeCell ref="L40:V40"/>
    <mergeCell ref="W40:AA40"/>
    <mergeCell ref="E41:K41"/>
    <mergeCell ref="L41:V41"/>
    <mergeCell ref="C51:D59"/>
    <mergeCell ref="E51:K51"/>
    <mergeCell ref="L51:AA51"/>
    <mergeCell ref="L52:AA53"/>
    <mergeCell ref="L54:AA55"/>
    <mergeCell ref="L56:AA57"/>
    <mergeCell ref="L58:AA59"/>
    <mergeCell ref="C47:D48"/>
    <mergeCell ref="G47:Q47"/>
    <mergeCell ref="R47:V48"/>
    <mergeCell ref="W47:AA48"/>
    <mergeCell ref="E48:Q48"/>
    <mergeCell ref="C49:D50"/>
    <mergeCell ref="E49:H49"/>
    <mergeCell ref="I49:L49"/>
    <mergeCell ref="I50:L50"/>
    <mergeCell ref="C60:D62"/>
    <mergeCell ref="E60:K60"/>
    <mergeCell ref="L60:V60"/>
    <mergeCell ref="W60:AA60"/>
    <mergeCell ref="E61:K61"/>
    <mergeCell ref="L61:V61"/>
    <mergeCell ref="W61:AA61"/>
    <mergeCell ref="E62:K62"/>
    <mergeCell ref="L62:V62"/>
    <mergeCell ref="W62:AA62"/>
    <mergeCell ref="C66:AA66"/>
    <mergeCell ref="C63:D65"/>
    <mergeCell ref="E63:K63"/>
    <mergeCell ref="L63:AA63"/>
    <mergeCell ref="E64:K64"/>
    <mergeCell ref="L64:AA64"/>
    <mergeCell ref="E65:K65"/>
    <mergeCell ref="L65:AA65"/>
    <mergeCell ref="C67:AA68"/>
  </mergeCells>
  <phoneticPr fontId="5"/>
  <dataValidations disablePrompts="1" count="1">
    <dataValidation type="list" allowBlank="1" showInputMessage="1" showErrorMessage="1" sqref="N7:N8 N28:N29 N49:N50" xr:uid="{00000000-0002-0000-0B00-000000000000}">
      <formula1>"選択,平成,令和"</formula1>
    </dataValidation>
  </dataValidations>
  <printOptions horizontalCentered="1" verticalCentered="1"/>
  <pageMargins left="0.43307086614173229" right="0.43307086614173229" top="0.6692913385826772" bottom="0.55118110236220474" header="0.31496062992125984" footer="0.31496062992125984"/>
  <pageSetup paperSize="9" scale="84" fitToHeight="0" orientation="portrait" r:id="rId1"/>
  <headerFooter>
    <oddHeader xml:space="preserve">&amp;R（様式１－５）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FF00"/>
  </sheetPr>
  <dimension ref="A1:V224"/>
  <sheetViews>
    <sheetView tabSelected="1" view="pageBreakPreview" topLeftCell="A79" zoomScaleNormal="100" zoomScaleSheetLayoutView="100" workbookViewId="0">
      <selection activeCell="H74" sqref="H74"/>
    </sheetView>
  </sheetViews>
  <sheetFormatPr defaultColWidth="9" defaultRowHeight="13"/>
  <cols>
    <col min="1" max="1" width="8.984375E-2" customWidth="1"/>
    <col min="2" max="2" width="4.90625" style="15" customWidth="1"/>
    <col min="3" max="5" width="7" style="15" customWidth="1"/>
    <col min="6" max="6" width="7.08984375" style="15" customWidth="1"/>
    <col min="7" max="14" width="7.08984375" style="43" customWidth="1"/>
    <col min="15" max="15" width="7.90625" style="43" customWidth="1"/>
    <col min="16" max="16" width="7.08984375" style="43" customWidth="1"/>
    <col min="17" max="17" width="8.984375E-2" style="15" customWidth="1"/>
    <col min="18" max="18" width="4.90625" customWidth="1"/>
    <col min="19" max="20" width="9" style="5"/>
    <col min="21" max="21" width="16.90625" style="5" customWidth="1"/>
    <col min="22" max="22" width="9" style="5"/>
  </cols>
  <sheetData>
    <row r="1" spans="1:22">
      <c r="P1" s="362" t="s">
        <v>413</v>
      </c>
    </row>
    <row r="2" spans="1:22" s="1" customFormat="1" ht="17.149999999999999" customHeight="1">
      <c r="B2" s="59" t="s">
        <v>290</v>
      </c>
      <c r="C2" s="59"/>
      <c r="D2" s="59"/>
      <c r="E2" s="59"/>
      <c r="F2" s="59"/>
      <c r="G2" s="60"/>
      <c r="H2" s="60"/>
      <c r="I2" s="60"/>
      <c r="J2" s="60"/>
      <c r="K2" s="60"/>
      <c r="L2" s="60"/>
      <c r="M2" s="60"/>
      <c r="N2" s="60"/>
      <c r="O2" s="60"/>
      <c r="P2" s="60"/>
      <c r="Q2" s="21"/>
      <c r="S2" s="6"/>
      <c r="T2" s="6"/>
      <c r="U2" s="6"/>
      <c r="V2" s="6"/>
    </row>
    <row r="3" spans="1:22" ht="4.5" customHeight="1">
      <c r="B3" s="30"/>
      <c r="C3" s="31"/>
      <c r="D3" s="31"/>
      <c r="E3" s="31"/>
      <c r="F3" s="31"/>
      <c r="G3" s="89"/>
      <c r="H3" s="89"/>
      <c r="I3" s="89"/>
      <c r="J3" s="89"/>
      <c r="K3" s="89"/>
      <c r="L3" s="89"/>
      <c r="M3" s="89"/>
      <c r="N3" s="89"/>
      <c r="O3" s="89"/>
      <c r="P3" s="89"/>
      <c r="Q3" s="31"/>
    </row>
    <row r="4" spans="1:22" ht="15.75" customHeight="1">
      <c r="B4" s="1287" t="s">
        <v>2</v>
      </c>
      <c r="C4" s="1447"/>
      <c r="D4" s="1447"/>
      <c r="E4" s="1447"/>
      <c r="F4" s="1447"/>
      <c r="G4" s="1288"/>
      <c r="H4" s="1443" t="s">
        <v>464</v>
      </c>
      <c r="I4" s="1444"/>
      <c r="J4" s="1287" t="s">
        <v>417</v>
      </c>
      <c r="K4" s="1288"/>
      <c r="L4" s="1287" t="s">
        <v>368</v>
      </c>
      <c r="M4" s="1447"/>
      <c r="N4" s="1288"/>
      <c r="O4" s="1439" t="s">
        <v>51</v>
      </c>
      <c r="P4" s="1440"/>
      <c r="Q4" s="1301"/>
      <c r="R4" s="1302"/>
      <c r="T4"/>
      <c r="U4"/>
      <c r="V4"/>
    </row>
    <row r="5" spans="1:22" ht="15.75" customHeight="1">
      <c r="B5" s="1291"/>
      <c r="C5" s="1448"/>
      <c r="D5" s="1448"/>
      <c r="E5" s="1448"/>
      <c r="F5" s="1448"/>
      <c r="G5" s="1292"/>
      <c r="H5" s="1445"/>
      <c r="I5" s="1446"/>
      <c r="J5" s="452"/>
      <c r="K5" s="145" t="s">
        <v>210</v>
      </c>
      <c r="L5" s="452"/>
      <c r="M5" s="143" t="s">
        <v>210</v>
      </c>
      <c r="N5" s="144" t="s">
        <v>211</v>
      </c>
      <c r="O5" s="1441"/>
      <c r="P5" s="1442"/>
      <c r="Q5" s="453"/>
      <c r="R5" s="453"/>
      <c r="T5"/>
      <c r="U5"/>
      <c r="V5"/>
    </row>
    <row r="6" spans="1:22" s="5" customFormat="1" ht="44.25" customHeight="1" thickBot="1">
      <c r="A6"/>
      <c r="B6" s="1603" t="s">
        <v>9</v>
      </c>
      <c r="C6" s="1604"/>
      <c r="D6" s="1604"/>
      <c r="E6" s="1604"/>
      <c r="F6" s="1604"/>
      <c r="G6" s="146"/>
      <c r="H6" s="1605"/>
      <c r="I6" s="1606"/>
      <c r="J6" s="640"/>
      <c r="K6" s="96" t="str">
        <f>IFERROR(J6/H6,"")</f>
        <v/>
      </c>
      <c r="L6" s="641"/>
      <c r="M6" s="165" t="str">
        <f>IFERROR(L6/J6,"")</f>
        <v/>
      </c>
      <c r="N6" s="197">
        <f>L6-J6</f>
        <v>0</v>
      </c>
      <c r="O6" s="166" t="str">
        <f>IFERROR(AVERAGE(L6,J6,H6),"")</f>
        <v/>
      </c>
      <c r="P6" s="96" t="s">
        <v>53</v>
      </c>
      <c r="Q6" s="32"/>
      <c r="R6" s="33"/>
    </row>
    <row r="7" spans="1:22" s="5" customFormat="1" ht="34.5" customHeight="1" thickTop="1">
      <c r="A7"/>
      <c r="B7" s="1580" t="s">
        <v>39</v>
      </c>
      <c r="C7" s="1597" t="s">
        <v>14</v>
      </c>
      <c r="D7" s="1598"/>
      <c r="E7" s="1598"/>
      <c r="F7" s="1598"/>
      <c r="G7" s="147"/>
      <c r="H7" s="1607">
        <f>SUM(H8,H10,H11,H12)</f>
        <v>0</v>
      </c>
      <c r="I7" s="1608"/>
      <c r="J7" s="97">
        <f>SUM(J8,J10,J11,J12)</f>
        <v>0</v>
      </c>
      <c r="K7" s="98" t="str">
        <f>IFERROR(J7/H7,"")</f>
        <v/>
      </c>
      <c r="L7" s="99">
        <f>SUM(L8,L10,L11,L12)</f>
        <v>0</v>
      </c>
      <c r="M7" s="167" t="str">
        <f t="shared" ref="M7:M17" si="0">IFERROR(L7/J7,"")</f>
        <v/>
      </c>
      <c r="N7" s="198">
        <f>SUM(N8,N10,N11,N12)</f>
        <v>0</v>
      </c>
      <c r="O7" s="100">
        <f>IFERROR(SUM(O8,O10,O11,O12),"")</f>
        <v>0</v>
      </c>
      <c r="P7" s="101" t="s">
        <v>53</v>
      </c>
      <c r="Q7" s="32"/>
      <c r="R7" s="33"/>
    </row>
    <row r="8" spans="1:22" s="5" customFormat="1" ht="20.25" customHeight="1">
      <c r="A8"/>
      <c r="B8" s="1496"/>
      <c r="C8" s="1496"/>
      <c r="D8" s="1237" t="s">
        <v>26</v>
      </c>
      <c r="E8" s="1238"/>
      <c r="F8" s="1238"/>
      <c r="G8" s="141"/>
      <c r="H8" s="1582"/>
      <c r="I8" s="1583"/>
      <c r="J8" s="642"/>
      <c r="K8" s="168" t="str">
        <f t="shared" ref="K8:K17" si="1">IFERROR(J8/H8,"")</f>
        <v/>
      </c>
      <c r="L8" s="645"/>
      <c r="M8" s="169" t="str">
        <f t="shared" si="0"/>
        <v/>
      </c>
      <c r="N8" s="199">
        <f t="shared" ref="N8:N14" si="2">L8-J8</f>
        <v>0</v>
      </c>
      <c r="O8" s="170" t="str">
        <f>IFERROR(AVERAGE(L8,J8,H8),"")</f>
        <v/>
      </c>
      <c r="P8" s="168" t="s">
        <v>53</v>
      </c>
      <c r="Q8" s="32"/>
      <c r="R8" s="33"/>
    </row>
    <row r="9" spans="1:22" s="5" customFormat="1" ht="20.25" customHeight="1">
      <c r="A9"/>
      <c r="B9" s="1496"/>
      <c r="C9" s="1496"/>
      <c r="D9" s="93"/>
      <c r="E9" s="1609" t="s">
        <v>150</v>
      </c>
      <c r="F9" s="1610"/>
      <c r="G9" s="142"/>
      <c r="H9" s="1611"/>
      <c r="I9" s="1612"/>
      <c r="J9" s="643"/>
      <c r="K9" s="104" t="str">
        <f t="shared" si="1"/>
        <v/>
      </c>
      <c r="L9" s="646"/>
      <c r="M9" s="171" t="str">
        <f t="shared" si="0"/>
        <v/>
      </c>
      <c r="N9" s="200">
        <f>L9-J9</f>
        <v>0</v>
      </c>
      <c r="O9" s="119" t="str">
        <f t="shared" ref="O9:O33" si="3">IFERROR(AVERAGE(L9,J9,H9),"")</f>
        <v/>
      </c>
      <c r="P9" s="104" t="s">
        <v>53</v>
      </c>
      <c r="Q9" s="32"/>
      <c r="R9" s="33"/>
    </row>
    <row r="10" spans="1:22" s="5" customFormat="1" ht="20.25" customHeight="1">
      <c r="A10"/>
      <c r="B10" s="1496"/>
      <c r="C10" s="1496"/>
      <c r="D10" s="1592" t="s">
        <v>24</v>
      </c>
      <c r="E10" s="1593"/>
      <c r="F10" s="1593"/>
      <c r="G10" s="148"/>
      <c r="H10" s="1570"/>
      <c r="I10" s="1571"/>
      <c r="J10" s="644"/>
      <c r="K10" s="105" t="str">
        <f t="shared" si="1"/>
        <v/>
      </c>
      <c r="L10" s="647"/>
      <c r="M10" s="172" t="str">
        <f t="shared" si="0"/>
        <v/>
      </c>
      <c r="N10" s="201">
        <f>L10-J10</f>
        <v>0</v>
      </c>
      <c r="O10" s="103" t="str">
        <f t="shared" si="3"/>
        <v/>
      </c>
      <c r="P10" s="105" t="s">
        <v>53</v>
      </c>
      <c r="Q10" s="32"/>
      <c r="R10" s="33"/>
    </row>
    <row r="11" spans="1:22" s="5" customFormat="1" ht="20.25" customHeight="1">
      <c r="A11"/>
      <c r="B11" s="1496"/>
      <c r="C11" s="1496"/>
      <c r="D11" s="1592" t="s">
        <v>27</v>
      </c>
      <c r="E11" s="1593"/>
      <c r="F11" s="1593"/>
      <c r="G11" s="148"/>
      <c r="H11" s="1570"/>
      <c r="I11" s="1571"/>
      <c r="J11" s="644"/>
      <c r="K11" s="105" t="str">
        <f t="shared" si="1"/>
        <v/>
      </c>
      <c r="L11" s="647"/>
      <c r="M11" s="172" t="str">
        <f t="shared" si="0"/>
        <v/>
      </c>
      <c r="N11" s="201">
        <f>L11-J11</f>
        <v>0</v>
      </c>
      <c r="O11" s="103" t="str">
        <f t="shared" si="3"/>
        <v/>
      </c>
      <c r="P11" s="105" t="s">
        <v>53</v>
      </c>
      <c r="Q11" s="32"/>
      <c r="R11" s="33"/>
    </row>
    <row r="12" spans="1:22" s="5" customFormat="1" ht="20.25" customHeight="1">
      <c r="A12"/>
      <c r="B12" s="1496"/>
      <c r="C12" s="1497"/>
      <c r="D12" s="1449" t="s">
        <v>330</v>
      </c>
      <c r="E12" s="1450"/>
      <c r="F12" s="1450"/>
      <c r="G12" s="1451"/>
      <c r="H12" s="1570"/>
      <c r="I12" s="1571"/>
      <c r="J12" s="644"/>
      <c r="K12" s="105" t="str">
        <f t="shared" si="1"/>
        <v/>
      </c>
      <c r="L12" s="647"/>
      <c r="M12" s="172" t="str">
        <f t="shared" si="0"/>
        <v/>
      </c>
      <c r="N12" s="201">
        <f>L12-J12</f>
        <v>0</v>
      </c>
      <c r="O12" s="103" t="str">
        <f t="shared" si="3"/>
        <v/>
      </c>
      <c r="P12" s="105" t="s">
        <v>53</v>
      </c>
      <c r="Q12" s="32"/>
      <c r="R12" s="33"/>
    </row>
    <row r="13" spans="1:22" s="5" customFormat="1" ht="26.25" customHeight="1">
      <c r="A13"/>
      <c r="B13" s="1496"/>
      <c r="C13" s="1237" t="s">
        <v>28</v>
      </c>
      <c r="D13" s="1238"/>
      <c r="E13" s="1238"/>
      <c r="F13" s="1238"/>
      <c r="G13" s="148"/>
      <c r="H13" s="1570"/>
      <c r="I13" s="1571"/>
      <c r="J13" s="644"/>
      <c r="K13" s="105" t="str">
        <f t="shared" si="1"/>
        <v/>
      </c>
      <c r="L13" s="647"/>
      <c r="M13" s="172" t="str">
        <f t="shared" si="0"/>
        <v/>
      </c>
      <c r="N13" s="201">
        <f>L13-J13</f>
        <v>0</v>
      </c>
      <c r="O13" s="103" t="str">
        <f t="shared" si="3"/>
        <v/>
      </c>
      <c r="P13" s="105" t="s">
        <v>53</v>
      </c>
      <c r="Q13" s="32"/>
      <c r="R13" s="33"/>
    </row>
    <row r="14" spans="1:22" s="5" customFormat="1" ht="26.25" customHeight="1">
      <c r="A14"/>
      <c r="B14" s="1496"/>
      <c r="C14" s="1237" t="s">
        <v>15</v>
      </c>
      <c r="D14" s="1238"/>
      <c r="E14" s="1238"/>
      <c r="F14" s="1238"/>
      <c r="G14" s="148"/>
      <c r="H14" s="1570"/>
      <c r="I14" s="1571"/>
      <c r="J14" s="644"/>
      <c r="K14" s="105" t="str">
        <f t="shared" si="1"/>
        <v/>
      </c>
      <c r="L14" s="647"/>
      <c r="M14" s="173" t="str">
        <f t="shared" si="0"/>
        <v/>
      </c>
      <c r="N14" s="201">
        <f t="shared" si="2"/>
        <v>0</v>
      </c>
      <c r="O14" s="107" t="str">
        <f t="shared" si="3"/>
        <v/>
      </c>
      <c r="P14" s="105" t="s">
        <v>53</v>
      </c>
      <c r="Q14" s="32"/>
      <c r="R14" s="33"/>
    </row>
    <row r="15" spans="1:22" s="5" customFormat="1" ht="20.25" customHeight="1" thickBot="1">
      <c r="A15"/>
      <c r="B15" s="1581"/>
      <c r="C15" s="1572" t="s">
        <v>30</v>
      </c>
      <c r="D15" s="1573"/>
      <c r="E15" s="1573"/>
      <c r="F15" s="1573"/>
      <c r="G15" s="146"/>
      <c r="H15" s="1574">
        <f>SUM(H7,H13,H14)</f>
        <v>0</v>
      </c>
      <c r="I15" s="1575"/>
      <c r="J15" s="108">
        <f>SUM(J7,J13,J14)</f>
        <v>0</v>
      </c>
      <c r="K15" s="109" t="str">
        <f t="shared" si="1"/>
        <v/>
      </c>
      <c r="L15" s="110">
        <f>SUM(L7,L13,L14)</f>
        <v>0</v>
      </c>
      <c r="M15" s="174" t="str">
        <f t="shared" si="0"/>
        <v/>
      </c>
      <c r="N15" s="202">
        <f>SUM(N7,N13,N14)</f>
        <v>0</v>
      </c>
      <c r="O15" s="185">
        <f t="shared" si="3"/>
        <v>0</v>
      </c>
      <c r="P15" s="96" t="s">
        <v>53</v>
      </c>
      <c r="Q15" s="34"/>
      <c r="R15" s="35"/>
    </row>
    <row r="16" spans="1:22" s="5" customFormat="1" ht="27" customHeight="1" thickTop="1">
      <c r="A16"/>
      <c r="B16" s="1580" t="s">
        <v>207</v>
      </c>
      <c r="C16" s="1597" t="s">
        <v>44</v>
      </c>
      <c r="D16" s="1598"/>
      <c r="E16" s="1598"/>
      <c r="F16" s="1598"/>
      <c r="G16" s="149"/>
      <c r="H16" s="1599">
        <f>SUM(H19,H23,H26,H29)</f>
        <v>0</v>
      </c>
      <c r="I16" s="1600"/>
      <c r="J16" s="112">
        <f>SUM(J19,J23,J26,J29)</f>
        <v>0</v>
      </c>
      <c r="K16" s="113" t="str">
        <f t="shared" si="1"/>
        <v/>
      </c>
      <c r="L16" s="112">
        <f>SUM(L19,L23,L26,L29)</f>
        <v>0</v>
      </c>
      <c r="M16" s="187" t="str">
        <f t="shared" si="0"/>
        <v/>
      </c>
      <c r="N16" s="203">
        <f>SUM(N19,N23,N26,N29)</f>
        <v>0</v>
      </c>
      <c r="O16" s="175">
        <f t="shared" si="3"/>
        <v>0</v>
      </c>
      <c r="P16" s="114" t="s">
        <v>53</v>
      </c>
      <c r="Q16" s="32"/>
      <c r="R16" s="33"/>
    </row>
    <row r="17" spans="1:18" s="5" customFormat="1" ht="15.75" customHeight="1">
      <c r="A17"/>
      <c r="B17" s="1496"/>
      <c r="C17" s="448"/>
      <c r="D17" s="448"/>
      <c r="E17" s="1584" t="s">
        <v>52</v>
      </c>
      <c r="F17" s="1585"/>
      <c r="G17" s="150"/>
      <c r="H17" s="1601">
        <f>SUM(H20,H24,H27,H30)</f>
        <v>0</v>
      </c>
      <c r="I17" s="1602"/>
      <c r="J17" s="115">
        <f>SUM(J20,J24,J27,J30)</f>
        <v>0</v>
      </c>
      <c r="K17" s="116" t="str">
        <f t="shared" si="1"/>
        <v/>
      </c>
      <c r="L17" s="117">
        <f>SUM(L20,L24,L27,L30)</f>
        <v>0</v>
      </c>
      <c r="M17" s="176" t="str">
        <f t="shared" si="0"/>
        <v/>
      </c>
      <c r="N17" s="204">
        <f>SUM(N20,N24,N27,N30)</f>
        <v>0</v>
      </c>
      <c r="O17" s="177">
        <f t="shared" si="3"/>
        <v>0</v>
      </c>
      <c r="P17" s="116" t="s">
        <v>53</v>
      </c>
      <c r="Q17"/>
      <c r="R17"/>
    </row>
    <row r="18" spans="1:18" s="5" customFormat="1" ht="15.75" customHeight="1">
      <c r="A18"/>
      <c r="B18" s="1496"/>
      <c r="C18" s="448"/>
      <c r="D18" s="448"/>
      <c r="E18" s="1588" t="s">
        <v>54</v>
      </c>
      <c r="F18" s="1589"/>
      <c r="G18" s="151"/>
      <c r="H18" s="1590" t="str">
        <f>IFERROR(H16/H17*100,"")</f>
        <v/>
      </c>
      <c r="I18" s="1591"/>
      <c r="J18" s="118" t="str">
        <f>IFERROR(J16/J17*100,"")</f>
        <v/>
      </c>
      <c r="K18" s="104" t="s">
        <v>53</v>
      </c>
      <c r="L18" s="118" t="str">
        <f>IFERROR(L16/L17*100,"")</f>
        <v/>
      </c>
      <c r="M18" s="171" t="s">
        <v>53</v>
      </c>
      <c r="N18" s="210" t="str">
        <f>IFERROR(N16/N17*100,"")</f>
        <v/>
      </c>
      <c r="O18" s="178" t="str">
        <f t="shared" si="3"/>
        <v/>
      </c>
      <c r="P18" s="104" t="s">
        <v>53</v>
      </c>
      <c r="Q18"/>
      <c r="R18"/>
    </row>
    <row r="19" spans="1:18" s="5" customFormat="1" ht="20.25" customHeight="1">
      <c r="A19"/>
      <c r="B19" s="1496"/>
      <c r="C19" s="1496"/>
      <c r="D19" s="1237" t="s">
        <v>26</v>
      </c>
      <c r="E19" s="1238"/>
      <c r="F19" s="1238"/>
      <c r="G19" s="149"/>
      <c r="H19" s="1582"/>
      <c r="I19" s="1583"/>
      <c r="J19" s="648"/>
      <c r="K19" s="102" t="str">
        <f>IFERROR(J19/H19,"")</f>
        <v/>
      </c>
      <c r="L19" s="728"/>
      <c r="M19" s="179" t="str">
        <f>IFERROR(L19/J19,"")</f>
        <v/>
      </c>
      <c r="N19" s="205">
        <f>L19-J19</f>
        <v>0</v>
      </c>
      <c r="O19" s="180" t="str">
        <f t="shared" si="3"/>
        <v/>
      </c>
      <c r="P19" s="102" t="s">
        <v>53</v>
      </c>
      <c r="Q19"/>
      <c r="R19"/>
    </row>
    <row r="20" spans="1:18" s="5" customFormat="1" ht="15.75" customHeight="1">
      <c r="A20"/>
      <c r="B20" s="1496"/>
      <c r="C20" s="1496"/>
      <c r="D20" s="447"/>
      <c r="E20" s="1584" t="s">
        <v>52</v>
      </c>
      <c r="F20" s="1585"/>
      <c r="G20" s="150"/>
      <c r="H20" s="1586"/>
      <c r="I20" s="1587"/>
      <c r="J20" s="649"/>
      <c r="K20" s="116" t="str">
        <f>IFERROR(J20/H20,"")</f>
        <v/>
      </c>
      <c r="L20" s="729"/>
      <c r="M20" s="176" t="str">
        <f>IFERROR(L20/J20,"")</f>
        <v/>
      </c>
      <c r="N20" s="204">
        <f>L20-J20</f>
        <v>0</v>
      </c>
      <c r="O20" s="177" t="str">
        <f t="shared" si="3"/>
        <v/>
      </c>
      <c r="P20" s="116" t="s">
        <v>53</v>
      </c>
      <c r="Q20"/>
      <c r="R20"/>
    </row>
    <row r="21" spans="1:18" s="5" customFormat="1" ht="15.75" customHeight="1">
      <c r="A21"/>
      <c r="B21" s="1496"/>
      <c r="C21" s="1496"/>
      <c r="D21" s="447"/>
      <c r="E21" s="1588" t="s">
        <v>54</v>
      </c>
      <c r="F21" s="1589"/>
      <c r="G21" s="151"/>
      <c r="H21" s="1590" t="str">
        <f>IFERROR(H19/H20*100,"")</f>
        <v/>
      </c>
      <c r="I21" s="1591"/>
      <c r="J21" s="118" t="str">
        <f>IFERROR(J19/J20*100,"")</f>
        <v/>
      </c>
      <c r="K21" s="104" t="s">
        <v>53</v>
      </c>
      <c r="L21" s="118" t="str">
        <f>IFERROR(L19/L20*100,"")</f>
        <v/>
      </c>
      <c r="M21" s="171" t="s">
        <v>53</v>
      </c>
      <c r="N21" s="210" t="str">
        <f>IFERROR(N19/N20*100,"")</f>
        <v/>
      </c>
      <c r="O21" s="181" t="str">
        <f t="shared" si="3"/>
        <v/>
      </c>
      <c r="P21" s="104" t="s">
        <v>53</v>
      </c>
      <c r="Q21" s="32"/>
      <c r="R21" s="33"/>
    </row>
    <row r="22" spans="1:18" s="5" customFormat="1" ht="20.25" customHeight="1">
      <c r="A22"/>
      <c r="B22" s="1496"/>
      <c r="C22" s="1496"/>
      <c r="D22" s="94"/>
      <c r="E22" s="1633" t="s">
        <v>19</v>
      </c>
      <c r="F22" s="1634"/>
      <c r="G22" s="148"/>
      <c r="H22" s="1635"/>
      <c r="I22" s="1636"/>
      <c r="J22" s="650"/>
      <c r="K22" s="105" t="str">
        <f>IFERROR(J22/H22,"")</f>
        <v/>
      </c>
      <c r="L22" s="730"/>
      <c r="M22" s="182" t="str">
        <f>IFERROR(L22/J22,"")</f>
        <v/>
      </c>
      <c r="N22" s="204">
        <f>L22-J22</f>
        <v>0</v>
      </c>
      <c r="O22" s="183" t="str">
        <f t="shared" si="3"/>
        <v/>
      </c>
      <c r="P22" s="105" t="s">
        <v>53</v>
      </c>
      <c r="Q22" s="32"/>
      <c r="R22" s="33"/>
    </row>
    <row r="23" spans="1:18" s="5" customFormat="1" ht="20.25" customHeight="1">
      <c r="A23"/>
      <c r="B23" s="1496"/>
      <c r="C23" s="1496"/>
      <c r="D23" s="1237" t="s">
        <v>24</v>
      </c>
      <c r="E23" s="1238"/>
      <c r="F23" s="1238"/>
      <c r="G23" s="149"/>
      <c r="H23" s="1582"/>
      <c r="I23" s="1583"/>
      <c r="J23" s="648"/>
      <c r="K23" s="102" t="str">
        <f>IFERROR(J23/H23,"")</f>
        <v/>
      </c>
      <c r="L23" s="728"/>
      <c r="M23" s="179" t="str">
        <f t="shared" ref="M23:M24" si="4">IFERROR(L23/J23,"")</f>
        <v/>
      </c>
      <c r="N23" s="206">
        <f>L23-J23</f>
        <v>0</v>
      </c>
      <c r="O23" s="180" t="str">
        <f t="shared" si="3"/>
        <v/>
      </c>
      <c r="P23" s="102" t="s">
        <v>53</v>
      </c>
      <c r="Q23" s="32"/>
      <c r="R23" s="33"/>
    </row>
    <row r="24" spans="1:18" s="5" customFormat="1" ht="16.5" customHeight="1">
      <c r="A24"/>
      <c r="B24" s="1496"/>
      <c r="C24" s="1496"/>
      <c r="D24" s="447"/>
      <c r="E24" s="1584" t="s">
        <v>52</v>
      </c>
      <c r="F24" s="1585"/>
      <c r="G24" s="150"/>
      <c r="H24" s="1586"/>
      <c r="I24" s="1587"/>
      <c r="J24" s="649"/>
      <c r="K24" s="116" t="str">
        <f>IFERROR(J24/H24,"")</f>
        <v/>
      </c>
      <c r="L24" s="729"/>
      <c r="M24" s="176" t="str">
        <f t="shared" si="4"/>
        <v/>
      </c>
      <c r="N24" s="207">
        <f>L24-J24</f>
        <v>0</v>
      </c>
      <c r="O24" s="177" t="str">
        <f t="shared" si="3"/>
        <v/>
      </c>
      <c r="P24" s="116" t="s">
        <v>53</v>
      </c>
      <c r="Q24" s="32"/>
      <c r="R24" s="33"/>
    </row>
    <row r="25" spans="1:18" s="5" customFormat="1" ht="16.5" customHeight="1">
      <c r="A25"/>
      <c r="B25" s="1496"/>
      <c r="C25" s="1496"/>
      <c r="D25" s="95"/>
      <c r="E25" s="1588" t="s">
        <v>54</v>
      </c>
      <c r="F25" s="1589"/>
      <c r="G25" s="151"/>
      <c r="H25" s="1590" t="str">
        <f>IFERROR(H23/H24*100,"")</f>
        <v/>
      </c>
      <c r="I25" s="1591"/>
      <c r="J25" s="118" t="str">
        <f>IFERROR(J23/J24*100,"")</f>
        <v/>
      </c>
      <c r="K25" s="104" t="s">
        <v>53</v>
      </c>
      <c r="L25" s="118" t="str">
        <f>IFERROR(L23/L24*100,"")</f>
        <v/>
      </c>
      <c r="M25" s="171" t="s">
        <v>53</v>
      </c>
      <c r="N25" s="210" t="str">
        <f>IFERROR(N23/N24*100,"")</f>
        <v/>
      </c>
      <c r="O25" s="181" t="str">
        <f t="shared" si="3"/>
        <v/>
      </c>
      <c r="P25" s="104" t="s">
        <v>53</v>
      </c>
      <c r="Q25" s="32"/>
      <c r="R25" s="33"/>
    </row>
    <row r="26" spans="1:18" s="5" customFormat="1" ht="20.25" customHeight="1">
      <c r="A26"/>
      <c r="B26" s="1496"/>
      <c r="C26" s="1496"/>
      <c r="D26" s="1237" t="s">
        <v>27</v>
      </c>
      <c r="E26" s="1238"/>
      <c r="F26" s="1238"/>
      <c r="G26" s="149"/>
      <c r="H26" s="1582"/>
      <c r="I26" s="1583"/>
      <c r="J26" s="648"/>
      <c r="K26" s="102" t="str">
        <f>IFERROR(J26/H26,"")</f>
        <v/>
      </c>
      <c r="L26" s="728"/>
      <c r="M26" s="179" t="str">
        <f>IFERROR(L26/J26,"")</f>
        <v/>
      </c>
      <c r="N26" s="205">
        <f>L26-J26</f>
        <v>0</v>
      </c>
      <c r="O26" s="180" t="str">
        <f t="shared" si="3"/>
        <v/>
      </c>
      <c r="P26" s="102" t="s">
        <v>53</v>
      </c>
      <c r="Q26" s="32"/>
      <c r="R26" s="33"/>
    </row>
    <row r="27" spans="1:18" s="5" customFormat="1" ht="15" customHeight="1">
      <c r="A27"/>
      <c r="B27" s="1496"/>
      <c r="C27" s="1496"/>
      <c r="D27" s="447"/>
      <c r="E27" s="1584" t="s">
        <v>52</v>
      </c>
      <c r="F27" s="1585"/>
      <c r="G27" s="150"/>
      <c r="H27" s="1586"/>
      <c r="I27" s="1587"/>
      <c r="J27" s="649"/>
      <c r="K27" s="116" t="str">
        <f>IFERROR(J27/H27,"")</f>
        <v/>
      </c>
      <c r="L27" s="729"/>
      <c r="M27" s="176" t="str">
        <f>IFERROR(L27/J27,"")</f>
        <v/>
      </c>
      <c r="N27" s="204">
        <f>L27-J27</f>
        <v>0</v>
      </c>
      <c r="O27" s="177" t="str">
        <f t="shared" si="3"/>
        <v/>
      </c>
      <c r="P27" s="116" t="s">
        <v>53</v>
      </c>
      <c r="Q27" s="32"/>
      <c r="R27" s="33"/>
    </row>
    <row r="28" spans="1:18" s="5" customFormat="1" ht="15" customHeight="1">
      <c r="A28"/>
      <c r="B28" s="1496"/>
      <c r="C28" s="1496"/>
      <c r="D28" s="95"/>
      <c r="E28" s="1588" t="s">
        <v>54</v>
      </c>
      <c r="F28" s="1589"/>
      <c r="G28" s="151"/>
      <c r="H28" s="1590" t="str">
        <f>IFERROR(H26/H27*100,"")</f>
        <v/>
      </c>
      <c r="I28" s="1591"/>
      <c r="J28" s="118" t="str">
        <f>IFERROR(J26/J27*100,"")</f>
        <v/>
      </c>
      <c r="K28" s="104" t="s">
        <v>53</v>
      </c>
      <c r="L28" s="118" t="str">
        <f>IFERROR(L26/L27*100,"")</f>
        <v/>
      </c>
      <c r="M28" s="171" t="s">
        <v>151</v>
      </c>
      <c r="N28" s="210" t="str">
        <f>IFERROR(N26/N27*100,"")</f>
        <v/>
      </c>
      <c r="O28" s="181" t="str">
        <f t="shared" si="3"/>
        <v/>
      </c>
      <c r="P28" s="104" t="s">
        <v>53</v>
      </c>
      <c r="Q28" s="32"/>
      <c r="R28" s="33"/>
    </row>
    <row r="29" spans="1:18" s="5" customFormat="1" ht="20.25" customHeight="1">
      <c r="A29"/>
      <c r="B29" s="1496"/>
      <c r="C29" s="1496"/>
      <c r="D29" s="1452" t="s">
        <v>331</v>
      </c>
      <c r="E29" s="1241"/>
      <c r="F29" s="1241"/>
      <c r="G29" s="1242"/>
      <c r="H29" s="1582"/>
      <c r="I29" s="1583"/>
      <c r="J29" s="648"/>
      <c r="K29" s="102" t="str">
        <f>IFERROR(J29/H29,"")</f>
        <v/>
      </c>
      <c r="L29" s="728"/>
      <c r="M29" s="179" t="str">
        <f>IFERROR(L29/J29,"")</f>
        <v/>
      </c>
      <c r="N29" s="205">
        <f>L29-J29</f>
        <v>0</v>
      </c>
      <c r="O29" s="180" t="str">
        <f t="shared" si="3"/>
        <v/>
      </c>
      <c r="P29" s="102" t="s">
        <v>53</v>
      </c>
      <c r="Q29" s="32"/>
      <c r="R29" s="33"/>
    </row>
    <row r="30" spans="1:18" s="5" customFormat="1" ht="15.75" customHeight="1">
      <c r="A30"/>
      <c r="B30" s="1496"/>
      <c r="C30" s="1496"/>
      <c r="D30" s="447"/>
      <c r="E30" s="1584" t="s">
        <v>52</v>
      </c>
      <c r="F30" s="1585"/>
      <c r="G30" s="150"/>
      <c r="H30" s="1586"/>
      <c r="I30" s="1587"/>
      <c r="J30" s="649"/>
      <c r="K30" s="116" t="str">
        <f>IFERROR(J30/H30,"")</f>
        <v/>
      </c>
      <c r="L30" s="729"/>
      <c r="M30" s="176" t="str">
        <f>IFERROR(L30/J30,"")</f>
        <v/>
      </c>
      <c r="N30" s="204">
        <f>L30-J30</f>
        <v>0</v>
      </c>
      <c r="O30" s="177" t="str">
        <f t="shared" si="3"/>
        <v/>
      </c>
      <c r="P30" s="116" t="s">
        <v>53</v>
      </c>
      <c r="Q30" s="32"/>
      <c r="R30" s="33"/>
    </row>
    <row r="31" spans="1:18" s="5" customFormat="1" ht="15.75" customHeight="1">
      <c r="A31"/>
      <c r="B31" s="1496"/>
      <c r="C31" s="1497"/>
      <c r="D31" s="95"/>
      <c r="E31" s="1588" t="s">
        <v>54</v>
      </c>
      <c r="F31" s="1589"/>
      <c r="G31" s="151"/>
      <c r="H31" s="1590" t="str">
        <f>IFERROR(H29/H30*100,"")</f>
        <v/>
      </c>
      <c r="I31" s="1591"/>
      <c r="J31" s="118" t="str">
        <f>IFERROR(J29/J30*100,"")</f>
        <v/>
      </c>
      <c r="K31" s="104" t="s">
        <v>53</v>
      </c>
      <c r="L31" s="118" t="str">
        <f>IFERROR(L29/L30*100,"")</f>
        <v/>
      </c>
      <c r="M31" s="171" t="s">
        <v>151</v>
      </c>
      <c r="N31" s="210" t="str">
        <f>IFERROR(N29/N30*100,"")</f>
        <v/>
      </c>
      <c r="O31" s="181" t="str">
        <f t="shared" si="3"/>
        <v/>
      </c>
      <c r="P31" s="104" t="s">
        <v>53</v>
      </c>
      <c r="Q31" s="32"/>
      <c r="R31" s="33"/>
    </row>
    <row r="32" spans="1:18" s="5" customFormat="1" ht="20.25" customHeight="1">
      <c r="A32"/>
      <c r="B32" s="1496"/>
      <c r="C32" s="1592" t="s">
        <v>46</v>
      </c>
      <c r="D32" s="1593"/>
      <c r="E32" s="1593"/>
      <c r="F32" s="1593"/>
      <c r="G32" s="148"/>
      <c r="H32" s="1570"/>
      <c r="I32" s="1571"/>
      <c r="J32" s="650"/>
      <c r="K32" s="101" t="str">
        <f>IFERROR(J32/H32,"")</f>
        <v/>
      </c>
      <c r="L32" s="730"/>
      <c r="M32" s="182" t="str">
        <f>IFERROR(L32/J32,"")</f>
        <v/>
      </c>
      <c r="N32" s="208">
        <f>L32-J32</f>
        <v>0</v>
      </c>
      <c r="O32" s="183" t="str">
        <f t="shared" si="3"/>
        <v/>
      </c>
      <c r="P32" s="105" t="s">
        <v>53</v>
      </c>
      <c r="Q32" s="32"/>
      <c r="R32" s="33"/>
    </row>
    <row r="33" spans="1:22" s="5" customFormat="1" ht="20.25" customHeight="1">
      <c r="A33"/>
      <c r="B33" s="1496"/>
      <c r="C33" s="1592" t="s">
        <v>47</v>
      </c>
      <c r="D33" s="1593"/>
      <c r="E33" s="1593"/>
      <c r="F33" s="1593"/>
      <c r="G33" s="148"/>
      <c r="H33" s="1570"/>
      <c r="I33" s="1571"/>
      <c r="J33" s="644"/>
      <c r="K33" s="101" t="str">
        <f t="shared" ref="K33:K34" si="5">IFERROR(J33/H33,"")</f>
        <v/>
      </c>
      <c r="L33" s="731"/>
      <c r="M33" s="172" t="str">
        <f>IFERROR(L33/J33,"")</f>
        <v/>
      </c>
      <c r="N33" s="208">
        <f>L33-J33</f>
        <v>0</v>
      </c>
      <c r="O33" s="183" t="str">
        <f t="shared" si="3"/>
        <v/>
      </c>
      <c r="P33" s="105" t="s">
        <v>53</v>
      </c>
      <c r="Q33" s="32"/>
      <c r="R33" s="33"/>
      <c r="S33"/>
      <c r="T33"/>
    </row>
    <row r="34" spans="1:22" ht="20.25" customHeight="1">
      <c r="B34" s="1496"/>
      <c r="C34" s="1453" t="s">
        <v>331</v>
      </c>
      <c r="D34" s="1454"/>
      <c r="E34" s="1454"/>
      <c r="F34" s="1454"/>
      <c r="G34" s="1455"/>
      <c r="H34" s="1570"/>
      <c r="I34" s="1571"/>
      <c r="J34" s="644"/>
      <c r="K34" s="101" t="str">
        <f t="shared" si="5"/>
        <v/>
      </c>
      <c r="L34" s="731"/>
      <c r="M34" s="173" t="str">
        <f t="shared" ref="M34:M35" si="6">IFERROR(L34/J34,"")</f>
        <v/>
      </c>
      <c r="N34" s="201">
        <f>L34-J34</f>
        <v>0</v>
      </c>
      <c r="O34" s="183" t="str">
        <f>IFERROR(AVERAGE(L34,J34,H34),"")</f>
        <v/>
      </c>
      <c r="P34" s="105" t="s">
        <v>53</v>
      </c>
      <c r="Q34" s="32"/>
      <c r="R34" s="33"/>
      <c r="S34"/>
      <c r="T34"/>
      <c r="U34"/>
      <c r="V34"/>
    </row>
    <row r="35" spans="1:22" ht="20.25" customHeight="1" thickBot="1">
      <c r="B35" s="1581"/>
      <c r="C35" s="1572" t="s">
        <v>30</v>
      </c>
      <c r="D35" s="1573"/>
      <c r="E35" s="1573"/>
      <c r="F35" s="1573"/>
      <c r="G35" s="152"/>
      <c r="H35" s="1574">
        <f>SUM(H16,H32,H33,H34)</f>
        <v>0</v>
      </c>
      <c r="I35" s="1575"/>
      <c r="J35" s="108">
        <f>SUM(J16,J32,J33,J34)</f>
        <v>0</v>
      </c>
      <c r="K35" s="96" t="str">
        <f>IFERROR(J35/H35,"")</f>
        <v/>
      </c>
      <c r="L35" s="732">
        <f>SUM(L16,L32,L33,L34)</f>
        <v>0</v>
      </c>
      <c r="M35" s="184" t="str">
        <f t="shared" si="6"/>
        <v/>
      </c>
      <c r="N35" s="202">
        <f>SUM(N16,N32,N33,N34)</f>
        <v>0</v>
      </c>
      <c r="O35" s="185">
        <f>AVERAGE(L35,J35,H35)</f>
        <v>0</v>
      </c>
      <c r="P35" s="96" t="s">
        <v>53</v>
      </c>
      <c r="Q35" s="34"/>
      <c r="R35" s="35"/>
      <c r="S35"/>
      <c r="T35"/>
      <c r="U35"/>
      <c r="V35"/>
    </row>
    <row r="36" spans="1:22" ht="40.5" customHeight="1" thickTop="1">
      <c r="B36" s="1576" t="s">
        <v>42</v>
      </c>
      <c r="C36" s="1577"/>
      <c r="D36" s="1577"/>
      <c r="E36" s="1577"/>
      <c r="F36" s="1577"/>
      <c r="G36" s="153"/>
      <c r="H36" s="1578"/>
      <c r="I36" s="1579"/>
      <c r="J36" s="651"/>
      <c r="K36" s="98">
        <f>(J36-H36)*100</f>
        <v>0</v>
      </c>
      <c r="L36" s="651"/>
      <c r="M36" s="182">
        <f>(L36-J36)*100</f>
        <v>0</v>
      </c>
      <c r="N36" s="208" t="s">
        <v>53</v>
      </c>
      <c r="O36" s="122" t="s">
        <v>53</v>
      </c>
      <c r="P36" s="121" t="s">
        <v>53</v>
      </c>
      <c r="Q36" s="33"/>
      <c r="R36" s="36"/>
      <c r="S36"/>
      <c r="T36"/>
      <c r="U36"/>
      <c r="V36"/>
    </row>
    <row r="37" spans="1:22" ht="5.75" customHeight="1">
      <c r="B37" s="450"/>
      <c r="C37" s="450"/>
      <c r="D37" s="29"/>
      <c r="E37" s="29"/>
      <c r="F37" s="37"/>
      <c r="G37" s="54"/>
      <c r="H37" s="52"/>
      <c r="I37" s="52"/>
      <c r="J37" s="52"/>
      <c r="K37" s="52"/>
      <c r="L37" s="52"/>
      <c r="M37" s="52"/>
      <c r="N37" s="52"/>
      <c r="O37" s="52"/>
      <c r="P37" s="52"/>
      <c r="T37"/>
      <c r="U37"/>
      <c r="V37"/>
    </row>
    <row r="38" spans="1:22" ht="13.5" customHeight="1">
      <c r="B38" s="1128" t="s">
        <v>49</v>
      </c>
      <c r="C38" s="1128"/>
      <c r="D38" s="1128"/>
      <c r="E38" s="1128"/>
      <c r="F38" s="1128"/>
      <c r="G38" s="1128"/>
      <c r="H38" s="1128"/>
      <c r="I38" s="1128"/>
      <c r="J38" s="1128"/>
      <c r="K38" s="1128"/>
      <c r="L38" s="1128"/>
      <c r="M38" s="1128"/>
      <c r="N38" s="1128"/>
      <c r="O38" s="1128"/>
      <c r="P38" s="1128"/>
      <c r="Q38" s="458"/>
      <c r="T38"/>
      <c r="U38"/>
      <c r="V38"/>
    </row>
    <row r="39" spans="1:22" s="2" customFormat="1" ht="13.5" customHeight="1">
      <c r="B39" s="1128"/>
      <c r="C39" s="1128"/>
      <c r="D39" s="1128"/>
      <c r="E39" s="1128"/>
      <c r="F39" s="1128"/>
      <c r="G39" s="1128"/>
      <c r="H39" s="1128"/>
      <c r="I39" s="1128"/>
      <c r="J39" s="1128"/>
      <c r="K39" s="1128"/>
      <c r="L39" s="1128"/>
      <c r="M39" s="1128"/>
      <c r="N39" s="1128"/>
      <c r="O39" s="1128"/>
      <c r="P39" s="1128"/>
      <c r="Q39" s="458"/>
      <c r="S39" s="7"/>
    </row>
    <row r="40" spans="1:22" s="2" customFormat="1" ht="24.75" customHeight="1">
      <c r="B40" s="40" t="s">
        <v>152</v>
      </c>
      <c r="C40" s="718"/>
      <c r="D40" s="718"/>
      <c r="E40" s="718"/>
      <c r="F40" s="718"/>
      <c r="G40" s="719"/>
      <c r="H40" s="719"/>
      <c r="I40" s="719"/>
      <c r="J40" s="719"/>
      <c r="K40" s="719"/>
      <c r="L40" s="719"/>
      <c r="M40" s="719"/>
      <c r="N40" s="719"/>
      <c r="O40" s="719"/>
      <c r="P40" s="719"/>
      <c r="Q40" s="718"/>
      <c r="S40" s="7"/>
    </row>
    <row r="41" spans="1:22" s="11" customFormat="1" ht="27.75" customHeight="1">
      <c r="B41" s="123"/>
      <c r="C41" s="1466" t="s">
        <v>153</v>
      </c>
      <c r="D41" s="1467"/>
      <c r="E41" s="1468"/>
      <c r="F41" s="86" t="s">
        <v>154</v>
      </c>
      <c r="G41" s="86" t="s">
        <v>155</v>
      </c>
      <c r="H41" s="61" t="s">
        <v>494</v>
      </c>
      <c r="I41" s="61" t="s">
        <v>495</v>
      </c>
      <c r="J41" s="1466" t="s">
        <v>156</v>
      </c>
      <c r="K41" s="1467"/>
      <c r="L41" s="1467"/>
      <c r="M41" s="1467"/>
      <c r="N41" s="1467"/>
      <c r="O41" s="1467"/>
      <c r="P41" s="1468"/>
      <c r="Q41" s="27"/>
      <c r="S41" s="12"/>
    </row>
    <row r="42" spans="1:22" ht="26.25" customHeight="1">
      <c r="B42" s="1469" t="s">
        <v>464</v>
      </c>
      <c r="C42" s="1594" t="s">
        <v>157</v>
      </c>
      <c r="D42" s="1595"/>
      <c r="E42" s="1596"/>
      <c r="F42" s="124">
        <f>SUM(F43:F45)</f>
        <v>0</v>
      </c>
      <c r="G42" s="124">
        <f>SUM(G43:G45)</f>
        <v>0</v>
      </c>
      <c r="H42" s="124">
        <f>SUM(H43:H45)</f>
        <v>0</v>
      </c>
      <c r="I42" s="125"/>
      <c r="J42" s="126" t="s">
        <v>158</v>
      </c>
      <c r="K42" s="90" t="s">
        <v>159</v>
      </c>
      <c r="L42" s="90" t="s">
        <v>160</v>
      </c>
      <c r="M42" s="90" t="s">
        <v>161</v>
      </c>
      <c r="N42" s="90" t="s">
        <v>162</v>
      </c>
      <c r="O42" s="127" t="s">
        <v>163</v>
      </c>
      <c r="P42" s="128" t="s">
        <v>1</v>
      </c>
      <c r="Q42" s="31"/>
      <c r="T42"/>
      <c r="U42"/>
      <c r="V42"/>
    </row>
    <row r="43" spans="1:22" ht="26.25" customHeight="1">
      <c r="B43" s="1470"/>
      <c r="C43" s="129"/>
      <c r="D43" s="1536" t="s">
        <v>164</v>
      </c>
      <c r="E43" s="1537"/>
      <c r="F43" s="652"/>
      <c r="G43" s="652"/>
      <c r="H43" s="652"/>
      <c r="I43" s="653"/>
      <c r="J43" s="654"/>
      <c r="K43" s="655"/>
      <c r="L43" s="655"/>
      <c r="M43" s="655"/>
      <c r="N43" s="655"/>
      <c r="O43" s="655"/>
      <c r="P43" s="656"/>
      <c r="Q43" s="31"/>
      <c r="T43"/>
      <c r="U43"/>
      <c r="V43"/>
    </row>
    <row r="44" spans="1:22" ht="26.25" customHeight="1">
      <c r="B44" s="1470"/>
      <c r="C44" s="129"/>
      <c r="D44" s="1556" t="s">
        <v>165</v>
      </c>
      <c r="E44" s="1557"/>
      <c r="F44" s="652"/>
      <c r="G44" s="652"/>
      <c r="H44" s="652"/>
      <c r="I44" s="653"/>
      <c r="J44" s="654"/>
      <c r="K44" s="655"/>
      <c r="L44" s="655"/>
      <c r="M44" s="655"/>
      <c r="N44" s="655"/>
      <c r="O44" s="655"/>
      <c r="P44" s="656"/>
      <c r="Q44" s="31"/>
      <c r="T44"/>
      <c r="U44"/>
      <c r="V44"/>
    </row>
    <row r="45" spans="1:22" ht="26.25" customHeight="1">
      <c r="B45" s="1470"/>
      <c r="C45" s="129"/>
      <c r="D45" s="1558" t="s">
        <v>166</v>
      </c>
      <c r="E45" s="1559"/>
      <c r="F45" s="657"/>
      <c r="G45" s="657"/>
      <c r="H45" s="657"/>
      <c r="I45" s="658"/>
      <c r="J45" s="659"/>
      <c r="K45" s="660"/>
      <c r="L45" s="660"/>
      <c r="M45" s="660"/>
      <c r="N45" s="660"/>
      <c r="O45" s="660"/>
      <c r="P45" s="661"/>
      <c r="Q45" s="31"/>
      <c r="T45"/>
      <c r="U45"/>
      <c r="V45"/>
    </row>
    <row r="46" spans="1:22" ht="26.25" customHeight="1">
      <c r="B46" s="1470"/>
      <c r="C46" s="1538" t="s">
        <v>167</v>
      </c>
      <c r="D46" s="1539"/>
      <c r="E46" s="1540"/>
      <c r="F46" s="662"/>
      <c r="G46" s="662"/>
      <c r="H46" s="662"/>
      <c r="I46" s="663"/>
      <c r="J46" s="664"/>
      <c r="K46" s="665"/>
      <c r="L46" s="665"/>
      <c r="M46" s="665"/>
      <c r="N46" s="665"/>
      <c r="O46" s="665"/>
      <c r="P46" s="666"/>
      <c r="Q46" s="31"/>
      <c r="T46"/>
      <c r="U46"/>
      <c r="V46"/>
    </row>
    <row r="47" spans="1:22" ht="26.25" customHeight="1">
      <c r="B47" s="1470"/>
      <c r="C47" s="1538" t="s">
        <v>168</v>
      </c>
      <c r="D47" s="1539"/>
      <c r="E47" s="1540"/>
      <c r="F47" s="667"/>
      <c r="G47" s="667"/>
      <c r="H47" s="667"/>
      <c r="I47" s="668"/>
      <c r="J47" s="664"/>
      <c r="K47" s="665"/>
      <c r="L47" s="665"/>
      <c r="M47" s="665"/>
      <c r="N47" s="665"/>
      <c r="O47" s="665"/>
      <c r="P47" s="666"/>
      <c r="Q47" s="31"/>
      <c r="T47"/>
      <c r="U47"/>
      <c r="V47"/>
    </row>
    <row r="48" spans="1:22" ht="24.75" customHeight="1" thickBot="1">
      <c r="B48" s="1471"/>
      <c r="C48" s="1560" t="s">
        <v>30</v>
      </c>
      <c r="D48" s="1561"/>
      <c r="E48" s="1562"/>
      <c r="F48" s="130">
        <f>SUM(F42,F46,F47)</f>
        <v>0</v>
      </c>
      <c r="G48" s="130">
        <f>SUM(G42,G46,G47)</f>
        <v>0</v>
      </c>
      <c r="H48" s="130">
        <f>SUM(H42,H46,H47)</f>
        <v>0</v>
      </c>
      <c r="I48" s="131"/>
      <c r="J48" s="1563"/>
      <c r="K48" s="1564"/>
      <c r="L48" s="1564"/>
      <c r="M48" s="1564"/>
      <c r="N48" s="1564"/>
      <c r="O48" s="1564"/>
      <c r="P48" s="1565"/>
      <c r="Q48" s="31"/>
      <c r="T48"/>
      <c r="U48"/>
      <c r="V48"/>
    </row>
    <row r="49" spans="2:22" ht="26.25" customHeight="1" thickTop="1">
      <c r="B49" s="1527" t="s">
        <v>417</v>
      </c>
      <c r="C49" s="1533" t="s">
        <v>157</v>
      </c>
      <c r="D49" s="1534"/>
      <c r="E49" s="1535"/>
      <c r="F49" s="124">
        <f>SUM(F50:F52)</f>
        <v>0</v>
      </c>
      <c r="G49" s="124">
        <f>SUM(G50:G52)</f>
        <v>0</v>
      </c>
      <c r="H49" s="124">
        <f>SUM(H50:H52)</f>
        <v>0</v>
      </c>
      <c r="I49" s="125"/>
      <c r="J49" s="126" t="s">
        <v>158</v>
      </c>
      <c r="K49" s="90" t="s">
        <v>159</v>
      </c>
      <c r="L49" s="90" t="s">
        <v>160</v>
      </c>
      <c r="M49" s="90" t="s">
        <v>161</v>
      </c>
      <c r="N49" s="90" t="s">
        <v>162</v>
      </c>
      <c r="O49" s="127" t="s">
        <v>163</v>
      </c>
      <c r="P49" s="128" t="s">
        <v>1</v>
      </c>
      <c r="Q49" s="31"/>
      <c r="T49"/>
      <c r="U49"/>
      <c r="V49"/>
    </row>
    <row r="50" spans="2:22" ht="26.25" customHeight="1">
      <c r="B50" s="1470"/>
      <c r="C50" s="129"/>
      <c r="D50" s="1536" t="s">
        <v>164</v>
      </c>
      <c r="E50" s="1537"/>
      <c r="F50" s="652"/>
      <c r="G50" s="652"/>
      <c r="H50" s="652"/>
      <c r="I50" s="653"/>
      <c r="J50" s="654"/>
      <c r="K50" s="655"/>
      <c r="L50" s="655"/>
      <c r="M50" s="655"/>
      <c r="N50" s="655"/>
      <c r="O50" s="655"/>
      <c r="P50" s="656"/>
      <c r="Q50" s="31"/>
      <c r="T50"/>
      <c r="U50"/>
      <c r="V50"/>
    </row>
    <row r="51" spans="2:22" ht="26.25" customHeight="1">
      <c r="B51" s="1470"/>
      <c r="C51" s="129"/>
      <c r="D51" s="1556" t="s">
        <v>165</v>
      </c>
      <c r="E51" s="1557"/>
      <c r="F51" s="652"/>
      <c r="G51" s="652"/>
      <c r="H51" s="652"/>
      <c r="I51" s="653"/>
      <c r="J51" s="654"/>
      <c r="K51" s="655"/>
      <c r="L51" s="655"/>
      <c r="M51" s="655"/>
      <c r="N51" s="655"/>
      <c r="O51" s="655"/>
      <c r="P51" s="656"/>
      <c r="Q51" s="31"/>
      <c r="T51"/>
      <c r="U51"/>
      <c r="V51"/>
    </row>
    <row r="52" spans="2:22" ht="26.25" customHeight="1">
      <c r="B52" s="1470"/>
      <c r="C52" s="129"/>
      <c r="D52" s="1558" t="s">
        <v>166</v>
      </c>
      <c r="E52" s="1559"/>
      <c r="F52" s="657"/>
      <c r="G52" s="657"/>
      <c r="H52" s="657"/>
      <c r="I52" s="658"/>
      <c r="J52" s="659"/>
      <c r="K52" s="660"/>
      <c r="L52" s="660"/>
      <c r="M52" s="660"/>
      <c r="N52" s="660"/>
      <c r="O52" s="660"/>
      <c r="P52" s="661"/>
      <c r="Q52" s="31"/>
      <c r="T52"/>
      <c r="U52"/>
      <c r="V52"/>
    </row>
    <row r="53" spans="2:22" ht="26.25" customHeight="1">
      <c r="B53" s="1470"/>
      <c r="C53" s="1538" t="s">
        <v>169</v>
      </c>
      <c r="D53" s="1539"/>
      <c r="E53" s="1540"/>
      <c r="F53" s="662"/>
      <c r="G53" s="662"/>
      <c r="H53" s="662"/>
      <c r="I53" s="663"/>
      <c r="J53" s="664"/>
      <c r="K53" s="665"/>
      <c r="L53" s="665"/>
      <c r="M53" s="665"/>
      <c r="N53" s="665"/>
      <c r="O53" s="665"/>
      <c r="P53" s="666"/>
      <c r="Q53" s="31"/>
      <c r="T53"/>
      <c r="U53"/>
      <c r="V53"/>
    </row>
    <row r="54" spans="2:22" ht="26.25" customHeight="1">
      <c r="B54" s="1470"/>
      <c r="C54" s="1538" t="s">
        <v>168</v>
      </c>
      <c r="D54" s="1539"/>
      <c r="E54" s="1540"/>
      <c r="F54" s="667"/>
      <c r="G54" s="667"/>
      <c r="H54" s="667"/>
      <c r="I54" s="668"/>
      <c r="J54" s="664"/>
      <c r="K54" s="665"/>
      <c r="L54" s="665"/>
      <c r="M54" s="665"/>
      <c r="N54" s="665"/>
      <c r="O54" s="665"/>
      <c r="P54" s="666"/>
      <c r="Q54" s="31"/>
      <c r="T54"/>
      <c r="U54"/>
      <c r="V54"/>
    </row>
    <row r="55" spans="2:22" ht="24.75" customHeight="1" thickBot="1">
      <c r="B55" s="1471"/>
      <c r="C55" s="1560" t="s">
        <v>30</v>
      </c>
      <c r="D55" s="1561"/>
      <c r="E55" s="1562"/>
      <c r="F55" s="130">
        <f>SUM(F49,F53,F54)</f>
        <v>0</v>
      </c>
      <c r="G55" s="130">
        <f>SUM(G49,G53,G54)</f>
        <v>0</v>
      </c>
      <c r="H55" s="130">
        <f>SUM(H49,H53,H54)</f>
        <v>0</v>
      </c>
      <c r="I55" s="131"/>
      <c r="J55" s="1563"/>
      <c r="K55" s="1564"/>
      <c r="L55" s="1564"/>
      <c r="M55" s="1564"/>
      <c r="N55" s="1564"/>
      <c r="O55" s="1564"/>
      <c r="P55" s="1565"/>
      <c r="Q55" s="31"/>
      <c r="T55"/>
      <c r="U55"/>
      <c r="V55"/>
    </row>
    <row r="56" spans="2:22" ht="26.25" customHeight="1" thickTop="1">
      <c r="B56" s="1527" t="s">
        <v>368</v>
      </c>
      <c r="C56" s="1533" t="s">
        <v>157</v>
      </c>
      <c r="D56" s="1534"/>
      <c r="E56" s="1535"/>
      <c r="F56" s="132">
        <f>SUM(F57:F59)</f>
        <v>0</v>
      </c>
      <c r="G56" s="132">
        <f>SUM(G57:G59)</f>
        <v>0</v>
      </c>
      <c r="H56" s="132">
        <f>SUM(H57:H59)</f>
        <v>0</v>
      </c>
      <c r="I56" s="125"/>
      <c r="J56" s="126" t="s">
        <v>158</v>
      </c>
      <c r="K56" s="90" t="s">
        <v>159</v>
      </c>
      <c r="L56" s="90" t="s">
        <v>160</v>
      </c>
      <c r="M56" s="90" t="s">
        <v>161</v>
      </c>
      <c r="N56" s="90" t="s">
        <v>162</v>
      </c>
      <c r="O56" s="127" t="s">
        <v>163</v>
      </c>
      <c r="P56" s="128" t="s">
        <v>1</v>
      </c>
      <c r="Q56" s="31"/>
      <c r="T56"/>
      <c r="U56"/>
      <c r="V56"/>
    </row>
    <row r="57" spans="2:22" ht="26.25" customHeight="1">
      <c r="B57" s="1470"/>
      <c r="C57" s="129"/>
      <c r="D57" s="1536" t="s">
        <v>164</v>
      </c>
      <c r="E57" s="1537"/>
      <c r="F57" s="652"/>
      <c r="G57" s="652"/>
      <c r="H57" s="652"/>
      <c r="I57" s="653"/>
      <c r="J57" s="654"/>
      <c r="K57" s="655"/>
      <c r="L57" s="655"/>
      <c r="M57" s="655"/>
      <c r="N57" s="655"/>
      <c r="O57" s="655"/>
      <c r="P57" s="656"/>
      <c r="Q57" s="31"/>
      <c r="T57"/>
      <c r="U57"/>
      <c r="V57"/>
    </row>
    <row r="58" spans="2:22" ht="26.25" customHeight="1">
      <c r="B58" s="1470"/>
      <c r="C58" s="129"/>
      <c r="D58" s="1556" t="s">
        <v>165</v>
      </c>
      <c r="E58" s="1557"/>
      <c r="F58" s="652"/>
      <c r="G58" s="652"/>
      <c r="H58" s="652"/>
      <c r="I58" s="653"/>
      <c r="J58" s="654"/>
      <c r="K58" s="655"/>
      <c r="L58" s="655"/>
      <c r="M58" s="655"/>
      <c r="N58" s="655"/>
      <c r="O58" s="655"/>
      <c r="P58" s="656"/>
      <c r="Q58" s="31"/>
      <c r="T58"/>
      <c r="U58"/>
      <c r="V58"/>
    </row>
    <row r="59" spans="2:22" ht="26.25" customHeight="1">
      <c r="B59" s="1470"/>
      <c r="C59" s="129"/>
      <c r="D59" s="1558" t="s">
        <v>166</v>
      </c>
      <c r="E59" s="1559"/>
      <c r="F59" s="657"/>
      <c r="G59" s="657"/>
      <c r="H59" s="657"/>
      <c r="I59" s="658"/>
      <c r="J59" s="659"/>
      <c r="K59" s="660"/>
      <c r="L59" s="660"/>
      <c r="M59" s="660"/>
      <c r="N59" s="660"/>
      <c r="O59" s="660"/>
      <c r="P59" s="661"/>
      <c r="Q59" s="31"/>
      <c r="T59"/>
      <c r="U59"/>
      <c r="V59"/>
    </row>
    <row r="60" spans="2:22" ht="26.25" customHeight="1">
      <c r="B60" s="1470"/>
      <c r="C60" s="1538" t="s">
        <v>169</v>
      </c>
      <c r="D60" s="1539"/>
      <c r="E60" s="1540"/>
      <c r="F60" s="662"/>
      <c r="G60" s="662"/>
      <c r="H60" s="662"/>
      <c r="I60" s="663"/>
      <c r="J60" s="664"/>
      <c r="K60" s="665"/>
      <c r="L60" s="665"/>
      <c r="M60" s="665"/>
      <c r="N60" s="665"/>
      <c r="O60" s="665"/>
      <c r="P60" s="666"/>
      <c r="Q60" s="31"/>
      <c r="T60"/>
      <c r="U60"/>
      <c r="V60"/>
    </row>
    <row r="61" spans="2:22" ht="26.25" customHeight="1">
      <c r="B61" s="1470"/>
      <c r="C61" s="1538" t="s">
        <v>168</v>
      </c>
      <c r="D61" s="1539"/>
      <c r="E61" s="1540"/>
      <c r="F61" s="667"/>
      <c r="G61" s="667"/>
      <c r="H61" s="667"/>
      <c r="I61" s="668"/>
      <c r="J61" s="664"/>
      <c r="K61" s="665"/>
      <c r="L61" s="665"/>
      <c r="M61" s="665"/>
      <c r="N61" s="665"/>
      <c r="O61" s="665"/>
      <c r="P61" s="666"/>
      <c r="Q61" s="31"/>
      <c r="T61"/>
      <c r="U61"/>
      <c r="V61"/>
    </row>
    <row r="62" spans="2:22" ht="24.75" customHeight="1">
      <c r="B62" s="1514"/>
      <c r="C62" s="1541" t="s">
        <v>30</v>
      </c>
      <c r="D62" s="1542"/>
      <c r="E62" s="1543"/>
      <c r="F62" s="133">
        <f>SUM(F56,F60,F61)</f>
        <v>0</v>
      </c>
      <c r="G62" s="133">
        <f>SUM(G56,G60,G61)</f>
        <v>0</v>
      </c>
      <c r="H62" s="133">
        <f>SUM(H56,H60,H61)</f>
        <v>0</v>
      </c>
      <c r="I62" s="134"/>
      <c r="J62" s="1566"/>
      <c r="K62" s="1567"/>
      <c r="L62" s="1567"/>
      <c r="M62" s="1567"/>
      <c r="N62" s="1567"/>
      <c r="O62" s="1567"/>
      <c r="P62" s="1568"/>
      <c r="Q62" s="31"/>
      <c r="T62"/>
      <c r="U62"/>
      <c r="V62"/>
    </row>
    <row r="63" spans="2:22" ht="17.25" customHeight="1">
      <c r="B63" s="450" t="s">
        <v>170</v>
      </c>
      <c r="C63" s="446" t="s">
        <v>332</v>
      </c>
      <c r="D63" s="25"/>
      <c r="E63" s="25"/>
      <c r="F63" s="25"/>
      <c r="G63" s="219"/>
      <c r="H63" s="219"/>
      <c r="I63" s="219"/>
      <c r="J63" s="219"/>
      <c r="K63" s="219"/>
      <c r="L63" s="219"/>
      <c r="M63" s="219"/>
      <c r="N63" s="219"/>
      <c r="O63" s="219"/>
      <c r="P63" s="219"/>
      <c r="Q63" s="31"/>
      <c r="T63"/>
      <c r="U63"/>
      <c r="V63"/>
    </row>
    <row r="64" spans="2:22" ht="17.25" customHeight="1">
      <c r="B64" s="450" t="s">
        <v>171</v>
      </c>
      <c r="C64" s="446" t="s">
        <v>333</v>
      </c>
      <c r="D64" s="25"/>
      <c r="E64" s="25"/>
      <c r="F64" s="25"/>
      <c r="G64" s="219"/>
      <c r="H64" s="219"/>
      <c r="I64" s="219"/>
      <c r="J64" s="219"/>
      <c r="K64" s="219"/>
      <c r="L64" s="219"/>
      <c r="M64" s="219"/>
      <c r="N64" s="219"/>
      <c r="O64" s="219"/>
      <c r="P64" s="219"/>
      <c r="Q64" s="31"/>
      <c r="T64"/>
      <c r="U64"/>
      <c r="V64"/>
    </row>
    <row r="65" spans="2:22" ht="17.25" customHeight="1">
      <c r="B65" s="450" t="s">
        <v>69</v>
      </c>
      <c r="C65" s="1569" t="s">
        <v>334</v>
      </c>
      <c r="D65" s="1569"/>
      <c r="E65" s="1569"/>
      <c r="F65" s="1569"/>
      <c r="G65" s="1569"/>
      <c r="H65" s="1569"/>
      <c r="I65" s="1569"/>
      <c r="J65" s="1569"/>
      <c r="K65" s="1569"/>
      <c r="L65" s="1569"/>
      <c r="M65" s="1569"/>
      <c r="N65" s="1569"/>
      <c r="O65" s="1569"/>
      <c r="P65" s="1569"/>
      <c r="Q65" s="31"/>
      <c r="T65"/>
      <c r="U65"/>
      <c r="V65"/>
    </row>
    <row r="66" spans="2:22" ht="17.25" customHeight="1">
      <c r="B66" s="450" t="s">
        <v>70</v>
      </c>
      <c r="C66" s="446" t="s">
        <v>335</v>
      </c>
      <c r="D66" s="25"/>
      <c r="E66" s="25"/>
      <c r="F66" s="25"/>
      <c r="G66" s="219"/>
      <c r="H66" s="219"/>
      <c r="I66" s="219"/>
      <c r="J66" s="219"/>
      <c r="K66" s="219"/>
      <c r="L66" s="219"/>
      <c r="M66" s="219"/>
      <c r="N66" s="219"/>
      <c r="O66" s="219"/>
      <c r="P66" s="219"/>
      <c r="Q66" s="31"/>
      <c r="T66"/>
      <c r="U66"/>
      <c r="V66"/>
    </row>
    <row r="67" spans="2:22" ht="17.25" customHeight="1">
      <c r="B67" s="450" t="s">
        <v>71</v>
      </c>
      <c r="C67" s="446" t="s">
        <v>336</v>
      </c>
      <c r="D67" s="25"/>
      <c r="E67" s="25"/>
      <c r="F67" s="25"/>
      <c r="G67" s="219"/>
      <c r="H67" s="219"/>
      <c r="I67" s="219"/>
      <c r="J67" s="219"/>
      <c r="K67" s="219"/>
      <c r="L67" s="219"/>
      <c r="M67" s="219"/>
      <c r="N67" s="219"/>
      <c r="O67" s="219"/>
      <c r="P67" s="219"/>
      <c r="Q67" s="31"/>
      <c r="T67"/>
      <c r="U67"/>
      <c r="V67"/>
    </row>
    <row r="68" spans="2:22" s="38" customFormat="1" ht="8.75" customHeight="1">
      <c r="B68" s="450"/>
      <c r="C68" s="450"/>
      <c r="D68" s="453"/>
      <c r="E68" s="453"/>
      <c r="F68" s="453"/>
      <c r="G68" s="566"/>
      <c r="H68" s="566"/>
      <c r="I68" s="566"/>
      <c r="J68" s="566"/>
      <c r="K68" s="566"/>
      <c r="L68" s="566"/>
      <c r="M68" s="566"/>
      <c r="N68" s="566"/>
      <c r="O68" s="566"/>
      <c r="P68" s="566"/>
      <c r="Q68" s="30"/>
    </row>
    <row r="69" spans="2:22" s="38" customFormat="1" ht="17.25" customHeight="1">
      <c r="B69" s="1550" t="s">
        <v>441</v>
      </c>
      <c r="C69" s="1551"/>
      <c r="D69" s="1551"/>
      <c r="E69" s="1551"/>
      <c r="F69" s="1551"/>
      <c r="G69" s="1551"/>
      <c r="H69" s="1551"/>
      <c r="I69" s="1551"/>
      <c r="J69" s="1551"/>
      <c r="K69" s="1551"/>
      <c r="L69" s="1551"/>
      <c r="M69" s="1551"/>
      <c r="N69" s="1551"/>
      <c r="O69" s="1551"/>
      <c r="P69" s="1552"/>
      <c r="Q69" s="30"/>
    </row>
    <row r="70" spans="2:22" s="38" customFormat="1" ht="17.25" customHeight="1">
      <c r="B70" s="828"/>
      <c r="C70" s="829"/>
      <c r="D70" s="829"/>
      <c r="E70" s="829"/>
      <c r="F70" s="829"/>
      <c r="G70" s="829"/>
      <c r="H70" s="829"/>
      <c r="I70" s="829"/>
      <c r="J70" s="829"/>
      <c r="K70" s="829"/>
      <c r="L70" s="829"/>
      <c r="M70" s="829"/>
      <c r="N70" s="829"/>
      <c r="O70" s="829"/>
      <c r="P70" s="876"/>
      <c r="Q70" s="30"/>
    </row>
    <row r="71" spans="2:22" s="38" customFormat="1" ht="17.25" customHeight="1">
      <c r="B71" s="1553"/>
      <c r="C71" s="1554"/>
      <c r="D71" s="1554"/>
      <c r="E71" s="1554"/>
      <c r="F71" s="1554"/>
      <c r="G71" s="1554"/>
      <c r="H71" s="1554"/>
      <c r="I71" s="1554"/>
      <c r="J71" s="1554"/>
      <c r="K71" s="1554"/>
      <c r="L71" s="1554"/>
      <c r="M71" s="1554"/>
      <c r="N71" s="1554"/>
      <c r="O71" s="1554"/>
      <c r="P71" s="1555"/>
      <c r="Q71" s="30"/>
    </row>
    <row r="72" spans="2:22" s="38" customFormat="1" ht="8.75" customHeight="1">
      <c r="B72" s="744"/>
      <c r="C72" s="454"/>
      <c r="D72" s="454"/>
      <c r="E72" s="454"/>
      <c r="F72" s="454"/>
      <c r="G72" s="365"/>
      <c r="H72" s="365"/>
      <c r="I72" s="365"/>
      <c r="J72" s="365"/>
      <c r="K72" s="365"/>
      <c r="L72" s="365"/>
      <c r="M72" s="365"/>
      <c r="N72" s="365"/>
      <c r="O72" s="365"/>
      <c r="P72" s="365"/>
      <c r="Q72" s="30"/>
    </row>
    <row r="73" spans="2:22" ht="17.75" customHeight="1">
      <c r="B73" s="40" t="s">
        <v>64</v>
      </c>
      <c r="C73" s="31"/>
      <c r="D73" s="31"/>
      <c r="E73" s="31"/>
      <c r="F73" s="31"/>
      <c r="G73" s="53"/>
      <c r="H73" s="53"/>
      <c r="I73" s="53"/>
      <c r="J73" s="53"/>
      <c r="K73" s="53"/>
      <c r="L73" s="53"/>
      <c r="M73" s="53"/>
      <c r="N73" s="53"/>
      <c r="O73" s="53"/>
      <c r="P73" s="53"/>
      <c r="Q73" s="31"/>
    </row>
    <row r="74" spans="2:22" s="11" customFormat="1" ht="26.25" customHeight="1">
      <c r="B74" s="123"/>
      <c r="C74" s="1466" t="s">
        <v>62</v>
      </c>
      <c r="D74" s="1467"/>
      <c r="E74" s="1468"/>
      <c r="F74" s="86" t="s">
        <v>63</v>
      </c>
      <c r="G74" s="86" t="s">
        <v>208</v>
      </c>
      <c r="H74" s="61" t="s">
        <v>494</v>
      </c>
      <c r="I74" s="1466" t="s">
        <v>83</v>
      </c>
      <c r="J74" s="1467"/>
      <c r="K74" s="1467"/>
      <c r="L74" s="1467"/>
      <c r="M74" s="1467"/>
      <c r="N74" s="1467"/>
      <c r="O74" s="1467"/>
      <c r="P74" s="1468"/>
      <c r="Q74" s="27"/>
      <c r="S74" s="12"/>
      <c r="T74" s="12"/>
      <c r="U74" s="12"/>
      <c r="V74" s="12"/>
    </row>
    <row r="75" spans="2:22" ht="21.75" customHeight="1">
      <c r="B75" s="1469" t="s">
        <v>465</v>
      </c>
      <c r="C75" s="1500" t="s">
        <v>60</v>
      </c>
      <c r="D75" s="1500"/>
      <c r="E75" s="1500"/>
      <c r="F75" s="669"/>
      <c r="G75" s="669"/>
      <c r="H75" s="669"/>
      <c r="I75" s="1501"/>
      <c r="J75" s="1165"/>
      <c r="K75" s="1165"/>
      <c r="L75" s="1165"/>
      <c r="M75" s="1165"/>
      <c r="N75" s="1165"/>
      <c r="O75" s="1165"/>
      <c r="P75" s="1166"/>
      <c r="Q75" s="31"/>
    </row>
    <row r="76" spans="2:22" ht="21.75" customHeight="1">
      <c r="B76" s="1470"/>
      <c r="C76" s="1500" t="s">
        <v>59</v>
      </c>
      <c r="D76" s="1500"/>
      <c r="E76" s="1500"/>
      <c r="F76" s="669"/>
      <c r="G76" s="669"/>
      <c r="H76" s="669"/>
      <c r="I76" s="1501"/>
      <c r="J76" s="1165"/>
      <c r="K76" s="1165"/>
      <c r="L76" s="1165"/>
      <c r="M76" s="1165"/>
      <c r="N76" s="1165"/>
      <c r="O76" s="1165"/>
      <c r="P76" s="1166"/>
      <c r="Q76" s="31"/>
    </row>
    <row r="77" spans="2:22" ht="21.75" customHeight="1">
      <c r="B77" s="1470"/>
      <c r="C77" s="1500" t="s">
        <v>65</v>
      </c>
      <c r="D77" s="1500"/>
      <c r="E77" s="1500"/>
      <c r="F77" s="669"/>
      <c r="G77" s="669"/>
      <c r="H77" s="669"/>
      <c r="I77" s="1501"/>
      <c r="J77" s="1165"/>
      <c r="K77" s="1165"/>
      <c r="L77" s="1165"/>
      <c r="M77" s="1165"/>
      <c r="N77" s="1165"/>
      <c r="O77" s="1165"/>
      <c r="P77" s="1166"/>
      <c r="Q77" s="31"/>
    </row>
    <row r="78" spans="2:22" ht="17" customHeight="1">
      <c r="B78" s="1470"/>
      <c r="C78" s="1515" t="s">
        <v>512</v>
      </c>
      <c r="D78" s="1516"/>
      <c r="E78" s="1517"/>
      <c r="F78" s="1524"/>
      <c r="G78" s="1524"/>
      <c r="H78" s="1524"/>
      <c r="I78" s="444" t="s">
        <v>72</v>
      </c>
      <c r="J78" s="445"/>
      <c r="K78" s="670"/>
      <c r="L78" s="670"/>
      <c r="M78" s="670"/>
      <c r="N78" s="670"/>
      <c r="O78" s="670"/>
      <c r="P78" s="671"/>
      <c r="Q78" s="31"/>
    </row>
    <row r="79" spans="2:22" ht="17" customHeight="1">
      <c r="B79" s="1470"/>
      <c r="C79" s="1518"/>
      <c r="D79" s="1519"/>
      <c r="E79" s="1520"/>
      <c r="F79" s="1525"/>
      <c r="G79" s="1525"/>
      <c r="H79" s="1525"/>
      <c r="I79" s="1544"/>
      <c r="J79" s="1545"/>
      <c r="K79" s="1545"/>
      <c r="L79" s="1545"/>
      <c r="M79" s="1545"/>
      <c r="N79" s="1545"/>
      <c r="O79" s="1545"/>
      <c r="P79" s="1546"/>
      <c r="Q79" s="31"/>
    </row>
    <row r="80" spans="2:22" ht="17" customHeight="1" thickBot="1">
      <c r="B80" s="1471"/>
      <c r="C80" s="1521"/>
      <c r="D80" s="1522"/>
      <c r="E80" s="1523"/>
      <c r="F80" s="1526"/>
      <c r="G80" s="1526"/>
      <c r="H80" s="1526"/>
      <c r="I80" s="1547"/>
      <c r="J80" s="1548"/>
      <c r="K80" s="1548"/>
      <c r="L80" s="1548"/>
      <c r="M80" s="1548"/>
      <c r="N80" s="1548"/>
      <c r="O80" s="1548"/>
      <c r="P80" s="1549"/>
      <c r="Q80" s="31"/>
    </row>
    <row r="81" spans="2:18" ht="21.75" customHeight="1" thickTop="1">
      <c r="B81" s="1527" t="s">
        <v>415</v>
      </c>
      <c r="C81" s="1528" t="s">
        <v>60</v>
      </c>
      <c r="D81" s="1528"/>
      <c r="E81" s="1528"/>
      <c r="F81" s="672"/>
      <c r="G81" s="672"/>
      <c r="H81" s="672"/>
      <c r="I81" s="1499"/>
      <c r="J81" s="1256"/>
      <c r="K81" s="1256"/>
      <c r="L81" s="1256"/>
      <c r="M81" s="1256"/>
      <c r="N81" s="1256"/>
      <c r="O81" s="1256"/>
      <c r="P81" s="1257"/>
      <c r="Q81" s="31"/>
    </row>
    <row r="82" spans="2:18" ht="21.75" customHeight="1">
      <c r="B82" s="1470"/>
      <c r="C82" s="1500" t="s">
        <v>59</v>
      </c>
      <c r="D82" s="1500"/>
      <c r="E82" s="1500"/>
      <c r="F82" s="669"/>
      <c r="G82" s="669"/>
      <c r="H82" s="669"/>
      <c r="I82" s="1501"/>
      <c r="J82" s="1165"/>
      <c r="K82" s="1165"/>
      <c r="L82" s="1165"/>
      <c r="M82" s="1165"/>
      <c r="N82" s="1165"/>
      <c r="O82" s="1165"/>
      <c r="P82" s="1166"/>
      <c r="Q82" s="31"/>
    </row>
    <row r="83" spans="2:18" ht="21.75" customHeight="1">
      <c r="B83" s="1470"/>
      <c r="C83" s="1500" t="s">
        <v>65</v>
      </c>
      <c r="D83" s="1500"/>
      <c r="E83" s="1500"/>
      <c r="F83" s="669"/>
      <c r="G83" s="669"/>
      <c r="H83" s="669"/>
      <c r="I83" s="1501"/>
      <c r="J83" s="1165"/>
      <c r="K83" s="1165"/>
      <c r="L83" s="1165"/>
      <c r="M83" s="1165"/>
      <c r="N83" s="1165"/>
      <c r="O83" s="1165"/>
      <c r="P83" s="1166"/>
      <c r="Q83" s="31"/>
    </row>
    <row r="84" spans="2:18" ht="17" customHeight="1">
      <c r="B84" s="1470"/>
      <c r="C84" s="1515" t="s">
        <v>512</v>
      </c>
      <c r="D84" s="1516"/>
      <c r="E84" s="1517"/>
      <c r="F84" s="1524"/>
      <c r="G84" s="1524"/>
      <c r="H84" s="1524"/>
      <c r="I84" s="459" t="s">
        <v>72</v>
      </c>
      <c r="J84" s="460"/>
      <c r="K84" s="673"/>
      <c r="L84" s="673"/>
      <c r="M84" s="673"/>
      <c r="N84" s="673"/>
      <c r="O84" s="673"/>
      <c r="P84" s="674"/>
      <c r="Q84" s="31"/>
    </row>
    <row r="85" spans="2:18" ht="17" customHeight="1">
      <c r="B85" s="1470"/>
      <c r="C85" s="1518"/>
      <c r="D85" s="1519"/>
      <c r="E85" s="1520"/>
      <c r="F85" s="1525"/>
      <c r="G85" s="1525"/>
      <c r="H85" s="1525"/>
      <c r="I85" s="1615"/>
      <c r="J85" s="1616"/>
      <c r="K85" s="1616"/>
      <c r="L85" s="1616"/>
      <c r="M85" s="1616"/>
      <c r="N85" s="1616"/>
      <c r="O85" s="1616"/>
      <c r="P85" s="1617"/>
      <c r="Q85" s="31"/>
    </row>
    <row r="86" spans="2:18" ht="17" customHeight="1" thickBot="1">
      <c r="B86" s="1471"/>
      <c r="C86" s="1521"/>
      <c r="D86" s="1522"/>
      <c r="E86" s="1523"/>
      <c r="F86" s="1526"/>
      <c r="G86" s="1526"/>
      <c r="H86" s="1526"/>
      <c r="I86" s="1618"/>
      <c r="J86" s="1619"/>
      <c r="K86" s="1619"/>
      <c r="L86" s="1619"/>
      <c r="M86" s="1619"/>
      <c r="N86" s="1619"/>
      <c r="O86" s="1619"/>
      <c r="P86" s="1620"/>
      <c r="Q86" s="31"/>
    </row>
    <row r="87" spans="2:18" ht="21.75" customHeight="1" thickTop="1">
      <c r="B87" s="1470" t="s">
        <v>368</v>
      </c>
      <c r="C87" s="1498" t="s">
        <v>60</v>
      </c>
      <c r="D87" s="1498"/>
      <c r="E87" s="1498"/>
      <c r="F87" s="675"/>
      <c r="G87" s="675"/>
      <c r="H87" s="675"/>
      <c r="I87" s="1499"/>
      <c r="J87" s="1256"/>
      <c r="K87" s="1256"/>
      <c r="L87" s="1256"/>
      <c r="M87" s="1256"/>
      <c r="N87" s="1256"/>
      <c r="O87" s="1256"/>
      <c r="P87" s="1257"/>
      <c r="Q87" s="31"/>
    </row>
    <row r="88" spans="2:18" ht="21.75" customHeight="1">
      <c r="B88" s="1470"/>
      <c r="C88" s="1500" t="s">
        <v>59</v>
      </c>
      <c r="D88" s="1500"/>
      <c r="E88" s="1500"/>
      <c r="F88" s="669"/>
      <c r="G88" s="669"/>
      <c r="H88" s="669"/>
      <c r="I88" s="1501"/>
      <c r="J88" s="1165"/>
      <c r="K88" s="1165"/>
      <c r="L88" s="1165"/>
      <c r="M88" s="1165"/>
      <c r="N88" s="1165"/>
      <c r="O88" s="1165"/>
      <c r="P88" s="1166"/>
      <c r="Q88" s="31"/>
    </row>
    <row r="89" spans="2:18" ht="21.75" customHeight="1">
      <c r="B89" s="1470"/>
      <c r="C89" s="1500" t="s">
        <v>65</v>
      </c>
      <c r="D89" s="1500"/>
      <c r="E89" s="1500"/>
      <c r="F89" s="669"/>
      <c r="G89" s="669"/>
      <c r="H89" s="669"/>
      <c r="I89" s="1501"/>
      <c r="J89" s="1165"/>
      <c r="K89" s="1165"/>
      <c r="L89" s="1165"/>
      <c r="M89" s="1165"/>
      <c r="N89" s="1165"/>
      <c r="O89" s="1165"/>
      <c r="P89" s="1166"/>
      <c r="Q89" s="31"/>
    </row>
    <row r="90" spans="2:18" ht="17" customHeight="1">
      <c r="B90" s="1470"/>
      <c r="C90" s="1515" t="s">
        <v>512</v>
      </c>
      <c r="D90" s="1516"/>
      <c r="E90" s="1517"/>
      <c r="F90" s="1524"/>
      <c r="G90" s="1524"/>
      <c r="H90" s="1524"/>
      <c r="I90" s="459" t="s">
        <v>72</v>
      </c>
      <c r="J90" s="460"/>
      <c r="K90" s="673"/>
      <c r="L90" s="673"/>
      <c r="M90" s="673"/>
      <c r="N90" s="673"/>
      <c r="O90" s="673"/>
      <c r="P90" s="674"/>
      <c r="Q90" s="31"/>
    </row>
    <row r="91" spans="2:18" ht="17" customHeight="1">
      <c r="B91" s="1470"/>
      <c r="C91" s="1518"/>
      <c r="D91" s="1519"/>
      <c r="E91" s="1520"/>
      <c r="F91" s="1525"/>
      <c r="G91" s="1525"/>
      <c r="H91" s="1525"/>
      <c r="I91" s="1615"/>
      <c r="J91" s="1616"/>
      <c r="K91" s="1616"/>
      <c r="L91" s="1616"/>
      <c r="M91" s="1616"/>
      <c r="N91" s="1616"/>
      <c r="O91" s="1616"/>
      <c r="P91" s="1617"/>
      <c r="Q91" s="31"/>
    </row>
    <row r="92" spans="2:18" ht="17" customHeight="1">
      <c r="B92" s="1514"/>
      <c r="C92" s="1529"/>
      <c r="D92" s="1530"/>
      <c r="E92" s="1531"/>
      <c r="F92" s="1532"/>
      <c r="G92" s="1532"/>
      <c r="H92" s="1532"/>
      <c r="I92" s="888"/>
      <c r="J92" s="889"/>
      <c r="K92" s="889"/>
      <c r="L92" s="889"/>
      <c r="M92" s="889"/>
      <c r="N92" s="889"/>
      <c r="O92" s="889"/>
      <c r="P92" s="890"/>
      <c r="Q92" s="31"/>
    </row>
    <row r="93" spans="2:18" ht="14.25" customHeight="1">
      <c r="B93" s="450" t="s">
        <v>337</v>
      </c>
      <c r="C93" s="28"/>
      <c r="D93" s="28"/>
      <c r="E93" s="28"/>
      <c r="F93" s="28"/>
      <c r="G93" s="55"/>
      <c r="H93" s="55"/>
      <c r="I93" s="55"/>
      <c r="J93" s="55"/>
      <c r="K93" s="55"/>
      <c r="L93" s="55"/>
      <c r="M93" s="55"/>
      <c r="N93" s="55"/>
      <c r="O93" s="745"/>
      <c r="P93" s="745"/>
      <c r="Q93" s="42"/>
      <c r="R93" s="1"/>
    </row>
    <row r="94" spans="2:18" s="38" customFormat="1" ht="6.65" customHeight="1">
      <c r="B94" s="450"/>
      <c r="C94" s="450"/>
      <c r="D94" s="453"/>
      <c r="E94" s="453"/>
      <c r="F94" s="453"/>
      <c r="G94" s="566"/>
      <c r="H94" s="566"/>
      <c r="I94" s="566"/>
      <c r="J94" s="566"/>
      <c r="K94" s="566"/>
      <c r="L94" s="566"/>
      <c r="M94" s="566"/>
      <c r="N94" s="566"/>
      <c r="O94" s="566"/>
      <c r="P94" s="566"/>
      <c r="Q94" s="30"/>
    </row>
    <row r="95" spans="2:18" s="38" customFormat="1" ht="17.25" customHeight="1">
      <c r="B95" s="1550" t="s">
        <v>476</v>
      </c>
      <c r="C95" s="1551"/>
      <c r="D95" s="1551"/>
      <c r="E95" s="1551"/>
      <c r="F95" s="1551"/>
      <c r="G95" s="1551"/>
      <c r="H95" s="1551"/>
      <c r="I95" s="1551"/>
      <c r="J95" s="1551"/>
      <c r="K95" s="1551"/>
      <c r="L95" s="1551"/>
      <c r="M95" s="1551"/>
      <c r="N95" s="1551"/>
      <c r="O95" s="1551"/>
      <c r="P95" s="1552"/>
      <c r="Q95" s="30"/>
    </row>
    <row r="96" spans="2:18" s="38" customFormat="1" ht="17.25" customHeight="1">
      <c r="B96" s="828"/>
      <c r="C96" s="829"/>
      <c r="D96" s="829"/>
      <c r="E96" s="829"/>
      <c r="F96" s="829"/>
      <c r="G96" s="829"/>
      <c r="H96" s="829"/>
      <c r="I96" s="829"/>
      <c r="J96" s="829"/>
      <c r="K96" s="829"/>
      <c r="L96" s="829"/>
      <c r="M96" s="829"/>
      <c r="N96" s="829"/>
      <c r="O96" s="829"/>
      <c r="P96" s="876"/>
      <c r="Q96" s="30"/>
    </row>
    <row r="97" spans="2:22" s="38" customFormat="1" ht="17.25" customHeight="1">
      <c r="B97" s="1553"/>
      <c r="C97" s="1554"/>
      <c r="D97" s="1554"/>
      <c r="E97" s="1554"/>
      <c r="F97" s="1554"/>
      <c r="G97" s="1554"/>
      <c r="H97" s="1554"/>
      <c r="I97" s="1554"/>
      <c r="J97" s="1554"/>
      <c r="K97" s="1554"/>
      <c r="L97" s="1554"/>
      <c r="M97" s="1554"/>
      <c r="N97" s="1554"/>
      <c r="O97" s="1554"/>
      <c r="P97" s="1555"/>
      <c r="Q97" s="30"/>
    </row>
    <row r="98" spans="2:22" ht="8.75" customHeight="1">
      <c r="B98" s="30"/>
      <c r="C98" s="28"/>
      <c r="D98" s="28"/>
      <c r="E98" s="28"/>
      <c r="F98" s="28"/>
      <c r="G98" s="55"/>
      <c r="H98" s="55"/>
      <c r="I98" s="55"/>
      <c r="J98" s="55"/>
      <c r="K98" s="55"/>
      <c r="L98" s="55"/>
      <c r="M98" s="55"/>
      <c r="N98" s="55"/>
      <c r="O98" s="746"/>
      <c r="P98" s="746"/>
      <c r="Q98" s="42"/>
      <c r="R98" s="1"/>
    </row>
    <row r="99" spans="2:22" ht="22.5" customHeight="1">
      <c r="B99" s="40" t="s">
        <v>66</v>
      </c>
      <c r="C99" s="31"/>
      <c r="D99" s="31"/>
      <c r="E99" s="31"/>
      <c r="F99" s="31"/>
      <c r="G99" s="53"/>
      <c r="H99" s="53"/>
      <c r="I99" s="53"/>
      <c r="J99" s="53"/>
      <c r="K99" s="53"/>
      <c r="L99" s="53"/>
      <c r="M99" s="53"/>
      <c r="N99" s="53"/>
      <c r="O99" s="747"/>
      <c r="P99" s="747"/>
      <c r="Q99" s="31"/>
    </row>
    <row r="100" spans="2:22" s="11" customFormat="1" ht="26.25" customHeight="1">
      <c r="B100" s="123"/>
      <c r="C100" s="1466" t="s">
        <v>513</v>
      </c>
      <c r="D100" s="1467"/>
      <c r="E100" s="1468"/>
      <c r="F100" s="86" t="s">
        <v>63</v>
      </c>
      <c r="G100" s="86" t="s">
        <v>208</v>
      </c>
      <c r="H100" s="61" t="s">
        <v>494</v>
      </c>
      <c r="I100" s="1466" t="s">
        <v>83</v>
      </c>
      <c r="J100" s="1467"/>
      <c r="K100" s="1467"/>
      <c r="L100" s="1467"/>
      <c r="M100" s="1467"/>
      <c r="N100" s="1467"/>
      <c r="O100" s="1467"/>
      <c r="P100" s="1468"/>
      <c r="Q100" s="27"/>
      <c r="S100" s="12"/>
      <c r="T100" s="12"/>
      <c r="U100" s="12"/>
      <c r="V100" s="12"/>
    </row>
    <row r="101" spans="2:22" ht="22.5" customHeight="1">
      <c r="B101" s="1469" t="s">
        <v>466</v>
      </c>
      <c r="C101" s="1500" t="s">
        <v>67</v>
      </c>
      <c r="D101" s="1500"/>
      <c r="E101" s="1500"/>
      <c r="F101" s="667"/>
      <c r="G101" s="667"/>
      <c r="H101" s="667"/>
      <c r="I101" s="1501"/>
      <c r="J101" s="1165"/>
      <c r="K101" s="1165"/>
      <c r="L101" s="1165"/>
      <c r="M101" s="1165"/>
      <c r="N101" s="1165"/>
      <c r="O101" s="1165"/>
      <c r="P101" s="1166"/>
      <c r="Q101" s="31"/>
    </row>
    <row r="102" spans="2:22" ht="22.5" customHeight="1">
      <c r="B102" s="1470"/>
      <c r="C102" s="1500" t="s">
        <v>68</v>
      </c>
      <c r="D102" s="1500"/>
      <c r="E102" s="1500"/>
      <c r="F102" s="667"/>
      <c r="G102" s="667"/>
      <c r="H102" s="667"/>
      <c r="I102" s="1501"/>
      <c r="J102" s="1165"/>
      <c r="K102" s="1165"/>
      <c r="L102" s="1165"/>
      <c r="M102" s="1165"/>
      <c r="N102" s="1165"/>
      <c r="O102" s="1165"/>
      <c r="P102" s="1166"/>
      <c r="Q102" s="31"/>
    </row>
    <row r="103" spans="2:22" ht="17" customHeight="1">
      <c r="B103" s="1470"/>
      <c r="C103" s="1502" t="s">
        <v>514</v>
      </c>
      <c r="D103" s="1503"/>
      <c r="E103" s="1504"/>
      <c r="F103" s="1511"/>
      <c r="G103" s="1511"/>
      <c r="H103" s="1511"/>
      <c r="I103" s="459" t="s">
        <v>72</v>
      </c>
      <c r="J103" s="460"/>
      <c r="K103" s="673"/>
      <c r="L103" s="673"/>
      <c r="M103" s="673"/>
      <c r="N103" s="673"/>
      <c r="O103" s="673"/>
      <c r="P103" s="674"/>
      <c r="Q103" s="31"/>
    </row>
    <row r="104" spans="2:22" ht="17" customHeight="1">
      <c r="B104" s="1470"/>
      <c r="C104" s="1505"/>
      <c r="D104" s="1506"/>
      <c r="E104" s="1507"/>
      <c r="F104" s="1512"/>
      <c r="G104" s="1512"/>
      <c r="H104" s="1512"/>
      <c r="I104" s="1621"/>
      <c r="J104" s="1622"/>
      <c r="K104" s="1622"/>
      <c r="L104" s="1622"/>
      <c r="M104" s="1622"/>
      <c r="N104" s="1622"/>
      <c r="O104" s="1622"/>
      <c r="P104" s="1623"/>
      <c r="Q104" s="31"/>
    </row>
    <row r="105" spans="2:22" ht="17" customHeight="1" thickBot="1">
      <c r="B105" s="1471"/>
      <c r="C105" s="1630"/>
      <c r="D105" s="1631"/>
      <c r="E105" s="1632"/>
      <c r="F105" s="1614"/>
      <c r="G105" s="1614"/>
      <c r="H105" s="1614"/>
      <c r="I105" s="1627"/>
      <c r="J105" s="1628"/>
      <c r="K105" s="1628"/>
      <c r="L105" s="1628"/>
      <c r="M105" s="1628"/>
      <c r="N105" s="1628"/>
      <c r="O105" s="1628"/>
      <c r="P105" s="1629"/>
      <c r="Q105" s="31"/>
    </row>
    <row r="106" spans="2:22" ht="22.5" customHeight="1" thickTop="1">
      <c r="B106" s="1527" t="s">
        <v>415</v>
      </c>
      <c r="C106" s="1528" t="s">
        <v>67</v>
      </c>
      <c r="D106" s="1528"/>
      <c r="E106" s="1528"/>
      <c r="F106" s="676"/>
      <c r="G106" s="676"/>
      <c r="H106" s="676"/>
      <c r="I106" s="1499"/>
      <c r="J106" s="1256"/>
      <c r="K106" s="1256"/>
      <c r="L106" s="1256"/>
      <c r="M106" s="1256"/>
      <c r="N106" s="1256"/>
      <c r="O106" s="1256"/>
      <c r="P106" s="1257"/>
      <c r="Q106" s="31"/>
    </row>
    <row r="107" spans="2:22" ht="22.5" customHeight="1">
      <c r="B107" s="1470"/>
      <c r="C107" s="1500" t="s">
        <v>68</v>
      </c>
      <c r="D107" s="1500"/>
      <c r="E107" s="1500"/>
      <c r="F107" s="667"/>
      <c r="G107" s="667"/>
      <c r="H107" s="667"/>
      <c r="I107" s="1501"/>
      <c r="J107" s="1165"/>
      <c r="K107" s="1165"/>
      <c r="L107" s="1165"/>
      <c r="M107" s="1165"/>
      <c r="N107" s="1165"/>
      <c r="O107" s="1165"/>
      <c r="P107" s="1166"/>
      <c r="Q107" s="31"/>
    </row>
    <row r="108" spans="2:22" ht="17" customHeight="1">
      <c r="B108" s="1470"/>
      <c r="C108" s="1502" t="s">
        <v>515</v>
      </c>
      <c r="D108" s="1503"/>
      <c r="E108" s="1504"/>
      <c r="F108" s="1511"/>
      <c r="G108" s="1511"/>
      <c r="H108" s="1511"/>
      <c r="I108" s="459" t="s">
        <v>72</v>
      </c>
      <c r="J108" s="460"/>
      <c r="K108" s="673"/>
      <c r="L108" s="673"/>
      <c r="M108" s="673"/>
      <c r="N108" s="673"/>
      <c r="O108" s="673"/>
      <c r="P108" s="674"/>
      <c r="Q108" s="31"/>
    </row>
    <row r="109" spans="2:22" ht="17" customHeight="1">
      <c r="B109" s="1470"/>
      <c r="C109" s="1505"/>
      <c r="D109" s="1506"/>
      <c r="E109" s="1507"/>
      <c r="F109" s="1512"/>
      <c r="G109" s="1512"/>
      <c r="H109" s="1512"/>
      <c r="I109" s="1621"/>
      <c r="J109" s="1622"/>
      <c r="K109" s="1622"/>
      <c r="L109" s="1622"/>
      <c r="M109" s="1622"/>
      <c r="N109" s="1622"/>
      <c r="O109" s="1622"/>
      <c r="P109" s="1623"/>
      <c r="Q109" s="31"/>
    </row>
    <row r="110" spans="2:22" ht="17" customHeight="1" thickBot="1">
      <c r="B110" s="1471"/>
      <c r="C110" s="1630"/>
      <c r="D110" s="1631"/>
      <c r="E110" s="1632"/>
      <c r="F110" s="1614"/>
      <c r="G110" s="1614"/>
      <c r="H110" s="1614"/>
      <c r="I110" s="1627"/>
      <c r="J110" s="1628"/>
      <c r="K110" s="1628"/>
      <c r="L110" s="1628"/>
      <c r="M110" s="1628"/>
      <c r="N110" s="1628"/>
      <c r="O110" s="1628"/>
      <c r="P110" s="1629"/>
      <c r="Q110" s="31"/>
    </row>
    <row r="111" spans="2:22" ht="22.5" customHeight="1" thickTop="1">
      <c r="B111" s="1496" t="s">
        <v>416</v>
      </c>
      <c r="C111" s="1498" t="s">
        <v>67</v>
      </c>
      <c r="D111" s="1498"/>
      <c r="E111" s="1498"/>
      <c r="F111" s="677"/>
      <c r="G111" s="677"/>
      <c r="H111" s="677"/>
      <c r="I111" s="1499"/>
      <c r="J111" s="1256"/>
      <c r="K111" s="1256"/>
      <c r="L111" s="1256"/>
      <c r="M111" s="1256"/>
      <c r="N111" s="1256"/>
      <c r="O111" s="1256"/>
      <c r="P111" s="1257"/>
      <c r="Q111" s="31"/>
    </row>
    <row r="112" spans="2:22" ht="22.5" customHeight="1">
      <c r="B112" s="1496"/>
      <c r="C112" s="1500" t="s">
        <v>68</v>
      </c>
      <c r="D112" s="1500"/>
      <c r="E112" s="1500"/>
      <c r="F112" s="667"/>
      <c r="G112" s="667"/>
      <c r="H112" s="667"/>
      <c r="I112" s="1501"/>
      <c r="J112" s="1165"/>
      <c r="K112" s="1165"/>
      <c r="L112" s="1165"/>
      <c r="M112" s="1165"/>
      <c r="N112" s="1165"/>
      <c r="O112" s="1165"/>
      <c r="P112" s="1166"/>
      <c r="Q112" s="31"/>
    </row>
    <row r="113" spans="1:22" ht="17" customHeight="1">
      <c r="B113" s="1496"/>
      <c r="C113" s="1502" t="s">
        <v>516</v>
      </c>
      <c r="D113" s="1503"/>
      <c r="E113" s="1504"/>
      <c r="F113" s="1511"/>
      <c r="G113" s="1511"/>
      <c r="H113" s="1511"/>
      <c r="I113" s="459" t="s">
        <v>72</v>
      </c>
      <c r="J113" s="460"/>
      <c r="K113" s="673"/>
      <c r="L113" s="673"/>
      <c r="M113" s="673"/>
      <c r="N113" s="673"/>
      <c r="O113" s="673"/>
      <c r="P113" s="674"/>
      <c r="Q113" s="31"/>
    </row>
    <row r="114" spans="1:22" ht="17" customHeight="1">
      <c r="B114" s="1496"/>
      <c r="C114" s="1505"/>
      <c r="D114" s="1506"/>
      <c r="E114" s="1507"/>
      <c r="F114" s="1512"/>
      <c r="G114" s="1512"/>
      <c r="H114" s="1512"/>
      <c r="I114" s="1621"/>
      <c r="J114" s="1622"/>
      <c r="K114" s="1622"/>
      <c r="L114" s="1622"/>
      <c r="M114" s="1622"/>
      <c r="N114" s="1622"/>
      <c r="O114" s="1622"/>
      <c r="P114" s="1623"/>
      <c r="Q114" s="31"/>
    </row>
    <row r="115" spans="1:22" ht="17" customHeight="1">
      <c r="B115" s="1497"/>
      <c r="C115" s="1508"/>
      <c r="D115" s="1509"/>
      <c r="E115" s="1510"/>
      <c r="F115" s="1513"/>
      <c r="G115" s="1513"/>
      <c r="H115" s="1513"/>
      <c r="I115" s="1624"/>
      <c r="J115" s="1625"/>
      <c r="K115" s="1625"/>
      <c r="L115" s="1625"/>
      <c r="M115" s="1625"/>
      <c r="N115" s="1625"/>
      <c r="O115" s="1625"/>
      <c r="P115" s="1626"/>
      <c r="Q115" s="31"/>
    </row>
    <row r="116" spans="1:22" s="38" customFormat="1" ht="13.5" customHeight="1">
      <c r="B116" s="450" t="s">
        <v>171</v>
      </c>
      <c r="C116" s="450" t="s">
        <v>339</v>
      </c>
      <c r="D116" s="364"/>
      <c r="E116" s="364"/>
      <c r="F116" s="454"/>
      <c r="G116" s="365"/>
      <c r="H116" s="365"/>
      <c r="I116" s="365"/>
      <c r="J116" s="365"/>
      <c r="K116" s="365"/>
      <c r="L116" s="365"/>
      <c r="M116" s="365"/>
      <c r="N116" s="365"/>
      <c r="O116" s="365"/>
      <c r="P116" s="365"/>
      <c r="Q116" s="30"/>
    </row>
    <row r="117" spans="1:22" s="363" customFormat="1" ht="13.5" customHeight="1">
      <c r="B117" s="455" t="s">
        <v>338</v>
      </c>
      <c r="C117" s="455" t="s">
        <v>340</v>
      </c>
      <c r="D117" s="364"/>
      <c r="E117" s="364"/>
      <c r="F117" s="366"/>
      <c r="G117" s="367"/>
      <c r="H117" s="367"/>
      <c r="I117" s="367"/>
      <c r="J117" s="367"/>
      <c r="K117" s="367"/>
      <c r="L117" s="367"/>
      <c r="M117" s="367"/>
      <c r="N117" s="367"/>
      <c r="O117" s="367"/>
      <c r="P117" s="367"/>
      <c r="Q117" s="368"/>
    </row>
    <row r="118" spans="1:22" s="38" customFormat="1" ht="6.65" customHeight="1">
      <c r="B118" s="450"/>
      <c r="C118" s="450"/>
      <c r="D118" s="453"/>
      <c r="E118" s="453"/>
      <c r="F118" s="453"/>
      <c r="G118" s="566"/>
      <c r="H118" s="566"/>
      <c r="I118" s="566"/>
      <c r="J118" s="566"/>
      <c r="K118" s="566"/>
      <c r="L118" s="566"/>
      <c r="M118" s="566"/>
      <c r="N118" s="566"/>
      <c r="O118" s="566"/>
      <c r="P118" s="566"/>
      <c r="Q118" s="30"/>
    </row>
    <row r="119" spans="1:22" s="38" customFormat="1" ht="17.25" customHeight="1">
      <c r="B119" s="1550" t="s">
        <v>476</v>
      </c>
      <c r="C119" s="1551"/>
      <c r="D119" s="1551"/>
      <c r="E119" s="1551"/>
      <c r="F119" s="1551"/>
      <c r="G119" s="1551"/>
      <c r="H119" s="1551"/>
      <c r="I119" s="1551"/>
      <c r="J119" s="1551"/>
      <c r="K119" s="1551"/>
      <c r="L119" s="1551"/>
      <c r="M119" s="1551"/>
      <c r="N119" s="1551"/>
      <c r="O119" s="1551"/>
      <c r="P119" s="1552"/>
      <c r="Q119" s="30"/>
    </row>
    <row r="120" spans="1:22" s="38" customFormat="1" ht="17.25" customHeight="1">
      <c r="B120" s="828"/>
      <c r="C120" s="829"/>
      <c r="D120" s="829"/>
      <c r="E120" s="829"/>
      <c r="F120" s="829"/>
      <c r="G120" s="829"/>
      <c r="H120" s="829"/>
      <c r="I120" s="829"/>
      <c r="J120" s="829"/>
      <c r="K120" s="829"/>
      <c r="L120" s="829"/>
      <c r="M120" s="829"/>
      <c r="N120" s="829"/>
      <c r="O120" s="829"/>
      <c r="P120" s="876"/>
      <c r="Q120" s="30"/>
    </row>
    <row r="121" spans="1:22" s="38" customFormat="1" ht="17.25" customHeight="1">
      <c r="B121" s="1553"/>
      <c r="C121" s="1554"/>
      <c r="D121" s="1554"/>
      <c r="E121" s="1554"/>
      <c r="F121" s="1554"/>
      <c r="G121" s="1554"/>
      <c r="H121" s="1554"/>
      <c r="I121" s="1554"/>
      <c r="J121" s="1554"/>
      <c r="K121" s="1554"/>
      <c r="L121" s="1554"/>
      <c r="M121" s="1554"/>
      <c r="N121" s="1554"/>
      <c r="O121" s="1554"/>
      <c r="P121" s="1555"/>
      <c r="Q121" s="30"/>
    </row>
    <row r="122" spans="1:22" ht="13.5" customHeight="1">
      <c r="B122" s="26"/>
      <c r="C122" s="41"/>
      <c r="D122" s="41"/>
      <c r="E122" s="41"/>
      <c r="F122" s="39"/>
      <c r="G122" s="53"/>
      <c r="H122" s="53"/>
      <c r="I122" s="53"/>
      <c r="J122" s="53"/>
      <c r="K122" s="53"/>
      <c r="L122" s="53"/>
      <c r="M122" s="53"/>
      <c r="N122" s="53"/>
      <c r="O122" s="53"/>
      <c r="P122" s="362" t="s">
        <v>413</v>
      </c>
      <c r="Q122" s="31"/>
    </row>
    <row r="123" spans="1:22" s="1" customFormat="1" ht="17.149999999999999" customHeight="1">
      <c r="A123" s="45"/>
      <c r="B123" s="62" t="s">
        <v>291</v>
      </c>
      <c r="C123" s="62"/>
      <c r="D123" s="62"/>
      <c r="E123" s="62"/>
      <c r="F123" s="62"/>
      <c r="G123" s="60"/>
      <c r="H123" s="60"/>
      <c r="I123" s="60"/>
      <c r="J123" s="60"/>
      <c r="K123" s="60"/>
      <c r="L123" s="60"/>
      <c r="M123" s="60"/>
      <c r="N123" s="60"/>
      <c r="O123" s="60"/>
      <c r="P123" s="60"/>
      <c r="Q123" s="45"/>
      <c r="S123" s="6"/>
      <c r="T123" s="6"/>
      <c r="U123" s="6"/>
      <c r="V123" s="6"/>
    </row>
    <row r="124" spans="1:22" ht="24.75" customHeight="1">
      <c r="B124" s="365" t="s">
        <v>375</v>
      </c>
      <c r="C124" s="31" t="s">
        <v>437</v>
      </c>
      <c r="D124" s="41"/>
      <c r="E124" s="41"/>
      <c r="F124" s="53" t="s">
        <v>375</v>
      </c>
      <c r="G124" s="31" t="s">
        <v>11</v>
      </c>
      <c r="H124" s="53"/>
      <c r="I124" s="53"/>
      <c r="J124" s="53"/>
      <c r="K124" s="53"/>
      <c r="L124" s="53"/>
      <c r="M124" s="53"/>
      <c r="N124" s="53"/>
      <c r="O124" s="1613" t="s">
        <v>25</v>
      </c>
      <c r="P124" s="1613"/>
      <c r="Q124" s="31"/>
    </row>
    <row r="125" spans="1:22" ht="17.25" customHeight="1">
      <c r="B125" s="154"/>
      <c r="C125" s="1287" t="s">
        <v>2</v>
      </c>
      <c r="D125" s="1447"/>
      <c r="E125" s="1447"/>
      <c r="F125" s="1447"/>
      <c r="G125" s="1288"/>
      <c r="H125" s="1443" t="s">
        <v>464</v>
      </c>
      <c r="I125" s="1444"/>
      <c r="J125" s="1287" t="s">
        <v>417</v>
      </c>
      <c r="K125" s="1288"/>
      <c r="L125" s="1287" t="s">
        <v>368</v>
      </c>
      <c r="M125" s="1447"/>
      <c r="N125" s="1288"/>
      <c r="O125" s="1439" t="s">
        <v>51</v>
      </c>
      <c r="P125" s="1440"/>
      <c r="R125" s="1"/>
      <c r="T125"/>
      <c r="U125"/>
      <c r="V125"/>
    </row>
    <row r="126" spans="1:22" ht="17.25" customHeight="1">
      <c r="B126" s="155"/>
      <c r="C126" s="452"/>
      <c r="D126" s="457"/>
      <c r="E126" s="1448"/>
      <c r="F126" s="1448"/>
      <c r="G126" s="1292"/>
      <c r="H126" s="1445"/>
      <c r="I126" s="1446"/>
      <c r="J126" s="161"/>
      <c r="K126" s="186" t="s">
        <v>210</v>
      </c>
      <c r="L126" s="452"/>
      <c r="M126" s="143" t="s">
        <v>210</v>
      </c>
      <c r="N126" s="144" t="s">
        <v>211</v>
      </c>
      <c r="O126" s="156"/>
      <c r="P126" s="194"/>
      <c r="R126" s="1"/>
      <c r="T126"/>
      <c r="U126"/>
      <c r="V126"/>
    </row>
    <row r="127" spans="1:22" ht="19.5" customHeight="1">
      <c r="B127" s="1472" t="s">
        <v>40</v>
      </c>
      <c r="C127" s="1486" t="s">
        <v>0</v>
      </c>
      <c r="D127" s="1487"/>
      <c r="E127" s="1487"/>
      <c r="F127" s="1487"/>
      <c r="G127" s="162"/>
      <c r="H127" s="1456"/>
      <c r="I127" s="1457"/>
      <c r="J127" s="738"/>
      <c r="K127" s="106" t="str">
        <f>IFERROR(J127/H127,"")</f>
        <v/>
      </c>
      <c r="L127" s="678"/>
      <c r="M127" s="158" t="str">
        <f>IFERROR(L127/J127,"")</f>
        <v/>
      </c>
      <c r="N127" s="201">
        <f>L127-J127</f>
        <v>0</v>
      </c>
      <c r="O127" s="183">
        <f>(H127+J127+L127)/3</f>
        <v>0</v>
      </c>
      <c r="P127" s="135" t="s">
        <v>53</v>
      </c>
      <c r="R127" s="1"/>
      <c r="T127"/>
      <c r="U127"/>
      <c r="V127"/>
    </row>
    <row r="128" spans="1:22" ht="19.5" customHeight="1">
      <c r="B128" s="1473"/>
      <c r="C128" s="1486" t="s">
        <v>341</v>
      </c>
      <c r="D128" s="1487"/>
      <c r="E128" s="1487"/>
      <c r="F128" s="1487"/>
      <c r="G128" s="162"/>
      <c r="H128" s="1456"/>
      <c r="I128" s="1457"/>
      <c r="J128" s="678"/>
      <c r="K128" s="106" t="str">
        <f t="shared" ref="K128:K156" si="7">IFERROR(J128/H128,"")</f>
        <v/>
      </c>
      <c r="L128" s="679"/>
      <c r="M128" s="158" t="str">
        <f t="shared" ref="M128:M156" si="8">IFERROR(L128/J128,"")</f>
        <v/>
      </c>
      <c r="N128" s="201">
        <f>L128-J128</f>
        <v>0</v>
      </c>
      <c r="O128" s="183">
        <f>(H128+J128+L128)/3</f>
        <v>0</v>
      </c>
      <c r="P128" s="135" t="s">
        <v>53</v>
      </c>
      <c r="R128" s="1"/>
      <c r="T128"/>
      <c r="U128"/>
      <c r="V128"/>
    </row>
    <row r="129" spans="1:22" ht="19.5" customHeight="1">
      <c r="B129" s="1473"/>
      <c r="C129" s="1486" t="s">
        <v>38</v>
      </c>
      <c r="D129" s="1487"/>
      <c r="E129" s="1487"/>
      <c r="F129" s="1487"/>
      <c r="G129" s="162"/>
      <c r="H129" s="1456"/>
      <c r="I129" s="1457"/>
      <c r="J129" s="678"/>
      <c r="K129" s="106" t="str">
        <f t="shared" si="7"/>
        <v/>
      </c>
      <c r="L129" s="679"/>
      <c r="M129" s="158" t="str">
        <f t="shared" si="8"/>
        <v/>
      </c>
      <c r="N129" s="201">
        <f>L129-J129</f>
        <v>0</v>
      </c>
      <c r="O129" s="183">
        <f>(H129+J129+L129)/3</f>
        <v>0</v>
      </c>
      <c r="P129" s="135" t="s">
        <v>53</v>
      </c>
      <c r="R129" s="1"/>
      <c r="T129"/>
      <c r="U129"/>
      <c r="V129"/>
    </row>
    <row r="130" spans="1:22" ht="19.5" customHeight="1">
      <c r="B130" s="1473"/>
      <c r="C130" s="1464" t="s">
        <v>17</v>
      </c>
      <c r="D130" s="1465"/>
      <c r="E130" s="1465"/>
      <c r="F130" s="1465"/>
      <c r="G130" s="162"/>
      <c r="H130" s="1456"/>
      <c r="I130" s="1457"/>
      <c r="J130" s="678"/>
      <c r="K130" s="106" t="str">
        <f t="shared" si="7"/>
        <v/>
      </c>
      <c r="L130" s="679"/>
      <c r="M130" s="158" t="str">
        <f t="shared" si="8"/>
        <v/>
      </c>
      <c r="N130" s="201">
        <f>L130-J130</f>
        <v>0</v>
      </c>
      <c r="O130" s="183">
        <f>(H130+J130+L130)/3</f>
        <v>0</v>
      </c>
      <c r="P130" s="135" t="s">
        <v>53</v>
      </c>
      <c r="R130" s="1"/>
      <c r="T130"/>
      <c r="U130"/>
      <c r="V130"/>
    </row>
    <row r="131" spans="1:22" ht="19.5" customHeight="1">
      <c r="B131" s="1473"/>
      <c r="C131" s="1494" t="s">
        <v>12</v>
      </c>
      <c r="D131" s="1495"/>
      <c r="E131" s="1495"/>
      <c r="F131" s="1495"/>
      <c r="G131" s="162"/>
      <c r="H131" s="1492">
        <f>SUM(H132:I136)</f>
        <v>0</v>
      </c>
      <c r="I131" s="1493"/>
      <c r="J131" s="136">
        <f>SUM(J132:J136)</f>
        <v>0</v>
      </c>
      <c r="K131" s="106" t="str">
        <f t="shared" si="7"/>
        <v/>
      </c>
      <c r="L131" s="137">
        <f>SUM(L132:L136)</f>
        <v>0</v>
      </c>
      <c r="M131" s="158" t="str">
        <f t="shared" si="8"/>
        <v/>
      </c>
      <c r="N131" s="201">
        <f>SUM(N132:N136)</f>
        <v>0</v>
      </c>
      <c r="O131" s="183">
        <f>SUM(O132:O136)</f>
        <v>0</v>
      </c>
      <c r="P131" s="135" t="s">
        <v>53</v>
      </c>
      <c r="R131" s="1"/>
      <c r="T131"/>
      <c r="U131"/>
      <c r="V131"/>
    </row>
    <row r="132" spans="1:22" ht="19.5" customHeight="1">
      <c r="B132" s="1473"/>
      <c r="C132" s="449"/>
      <c r="D132" s="1464" t="s">
        <v>22</v>
      </c>
      <c r="E132" s="1465"/>
      <c r="F132" s="1465"/>
      <c r="G132" s="162"/>
      <c r="H132" s="1456"/>
      <c r="I132" s="1457"/>
      <c r="J132" s="678"/>
      <c r="K132" s="106" t="str">
        <f t="shared" si="7"/>
        <v/>
      </c>
      <c r="L132" s="679"/>
      <c r="M132" s="158" t="str">
        <f t="shared" si="8"/>
        <v/>
      </c>
      <c r="N132" s="201">
        <f t="shared" ref="N132:N154" si="9">L132-J132</f>
        <v>0</v>
      </c>
      <c r="O132" s="183">
        <f t="shared" ref="O132:O145" si="10">(H132+J132+L132)/3</f>
        <v>0</v>
      </c>
      <c r="P132" s="135" t="s">
        <v>53</v>
      </c>
      <c r="R132" s="1"/>
      <c r="T132"/>
      <c r="U132"/>
      <c r="V132"/>
    </row>
    <row r="133" spans="1:22" ht="19.5" customHeight="1">
      <c r="B133" s="1473"/>
      <c r="C133" s="449"/>
      <c r="D133" s="1464" t="s">
        <v>419</v>
      </c>
      <c r="E133" s="1465"/>
      <c r="F133" s="1465"/>
      <c r="G133" s="162"/>
      <c r="H133" s="1456"/>
      <c r="I133" s="1457"/>
      <c r="J133" s="678"/>
      <c r="K133" s="106" t="str">
        <f t="shared" si="7"/>
        <v/>
      </c>
      <c r="L133" s="679"/>
      <c r="M133" s="158" t="str">
        <f t="shared" si="8"/>
        <v/>
      </c>
      <c r="N133" s="201">
        <f t="shared" ref="N133" si="11">L133-J133</f>
        <v>0</v>
      </c>
      <c r="O133" s="183">
        <f t="shared" ref="O133" si="12">(H133+J133+L133)/3</f>
        <v>0</v>
      </c>
      <c r="P133" s="135" t="s">
        <v>53</v>
      </c>
      <c r="R133" s="1"/>
      <c r="T133"/>
      <c r="U133"/>
      <c r="V133"/>
    </row>
    <row r="134" spans="1:22" ht="19.5" customHeight="1">
      <c r="B134" s="1473"/>
      <c r="C134" s="449"/>
      <c r="D134" s="1475" t="s">
        <v>420</v>
      </c>
      <c r="E134" s="1476"/>
      <c r="F134" s="1476"/>
      <c r="G134" s="1490"/>
      <c r="H134" s="1456"/>
      <c r="I134" s="1457"/>
      <c r="J134" s="678"/>
      <c r="K134" s="106" t="str">
        <f t="shared" si="7"/>
        <v/>
      </c>
      <c r="L134" s="679"/>
      <c r="M134" s="158" t="str">
        <f t="shared" si="8"/>
        <v/>
      </c>
      <c r="N134" s="201">
        <f t="shared" ref="N134" si="13">L134-J134</f>
        <v>0</v>
      </c>
      <c r="O134" s="183">
        <f t="shared" ref="O134" si="14">(H134+J134+L134)/3</f>
        <v>0</v>
      </c>
      <c r="P134" s="135" t="s">
        <v>53</v>
      </c>
      <c r="R134" s="1"/>
      <c r="T134"/>
      <c r="U134"/>
      <c r="V134"/>
    </row>
    <row r="135" spans="1:22" ht="19.5" customHeight="1">
      <c r="B135" s="1473"/>
      <c r="C135" s="449"/>
      <c r="D135" s="1464" t="s">
        <v>23</v>
      </c>
      <c r="E135" s="1465"/>
      <c r="F135" s="1465"/>
      <c r="G135" s="162"/>
      <c r="H135" s="1456"/>
      <c r="I135" s="1457"/>
      <c r="J135" s="678"/>
      <c r="K135" s="106" t="str">
        <f t="shared" si="7"/>
        <v/>
      </c>
      <c r="L135" s="679"/>
      <c r="M135" s="158" t="str">
        <f t="shared" si="8"/>
        <v/>
      </c>
      <c r="N135" s="201">
        <f t="shared" si="9"/>
        <v>0</v>
      </c>
      <c r="O135" s="183">
        <f t="shared" si="10"/>
        <v>0</v>
      </c>
      <c r="P135" s="135" t="s">
        <v>53</v>
      </c>
      <c r="R135" s="1"/>
      <c r="T135"/>
      <c r="U135"/>
      <c r="V135"/>
    </row>
    <row r="136" spans="1:22" ht="19.5" customHeight="1">
      <c r="B136" s="1473"/>
      <c r="C136" s="451"/>
      <c r="D136" s="1475" t="s">
        <v>422</v>
      </c>
      <c r="E136" s="1476"/>
      <c r="F136" s="1476"/>
      <c r="G136" s="1490"/>
      <c r="H136" s="1456"/>
      <c r="I136" s="1457"/>
      <c r="J136" s="678"/>
      <c r="K136" s="106" t="str">
        <f t="shared" si="7"/>
        <v/>
      </c>
      <c r="L136" s="679"/>
      <c r="M136" s="158" t="str">
        <f t="shared" si="8"/>
        <v/>
      </c>
      <c r="N136" s="201">
        <f t="shared" si="9"/>
        <v>0</v>
      </c>
      <c r="O136" s="183">
        <f t="shared" si="10"/>
        <v>0</v>
      </c>
      <c r="P136" s="135" t="s">
        <v>53</v>
      </c>
      <c r="R136" s="1"/>
      <c r="T136"/>
      <c r="U136"/>
      <c r="V136"/>
    </row>
    <row r="137" spans="1:22" ht="19.5" customHeight="1">
      <c r="B137" s="1473"/>
      <c r="C137" s="1481" t="s">
        <v>421</v>
      </c>
      <c r="D137" s="1482"/>
      <c r="E137" s="1482"/>
      <c r="F137" s="1482"/>
      <c r="G137" s="162"/>
      <c r="H137" s="1456"/>
      <c r="I137" s="1457"/>
      <c r="J137" s="678"/>
      <c r="K137" s="106" t="str">
        <f t="shared" si="7"/>
        <v/>
      </c>
      <c r="L137" s="679"/>
      <c r="M137" s="158" t="str">
        <f t="shared" si="8"/>
        <v/>
      </c>
      <c r="N137" s="201">
        <f>L137-J137</f>
        <v>0</v>
      </c>
      <c r="O137" s="183">
        <f t="shared" si="10"/>
        <v>0</v>
      </c>
      <c r="P137" s="135" t="s">
        <v>53</v>
      </c>
      <c r="R137" s="1"/>
      <c r="T137"/>
      <c r="U137"/>
      <c r="V137"/>
    </row>
    <row r="138" spans="1:22" s="5" customFormat="1" ht="19.5" customHeight="1">
      <c r="A138"/>
      <c r="B138" s="1473"/>
      <c r="C138" s="1486" t="s">
        <v>20</v>
      </c>
      <c r="D138" s="1487"/>
      <c r="E138" s="1487"/>
      <c r="F138" s="1487"/>
      <c r="G138" s="148"/>
      <c r="H138" s="1456"/>
      <c r="I138" s="1457"/>
      <c r="J138" s="678"/>
      <c r="K138" s="106" t="str">
        <f t="shared" si="7"/>
        <v/>
      </c>
      <c r="L138" s="679"/>
      <c r="M138" s="158" t="str">
        <f t="shared" si="8"/>
        <v/>
      </c>
      <c r="N138" s="201">
        <f t="shared" si="9"/>
        <v>0</v>
      </c>
      <c r="O138" s="183">
        <f t="shared" si="10"/>
        <v>0</v>
      </c>
      <c r="P138" s="135" t="s">
        <v>53</v>
      </c>
      <c r="Q138" s="15"/>
      <c r="R138" s="1"/>
    </row>
    <row r="139" spans="1:22" s="5" customFormat="1" ht="19.5" customHeight="1">
      <c r="A139"/>
      <c r="B139" s="1473"/>
      <c r="C139" s="1346" t="s">
        <v>21</v>
      </c>
      <c r="D139" s="1102"/>
      <c r="E139" s="1102"/>
      <c r="F139" s="1102"/>
      <c r="G139" s="148"/>
      <c r="H139" s="1492">
        <f>SUM(H140:I141)</f>
        <v>0</v>
      </c>
      <c r="I139" s="1493"/>
      <c r="J139" s="136">
        <f>SUM(J140:J141)</f>
        <v>0</v>
      </c>
      <c r="K139" s="106" t="str">
        <f t="shared" si="7"/>
        <v/>
      </c>
      <c r="L139" s="137">
        <f>SUM(L140:L141)</f>
        <v>0</v>
      </c>
      <c r="M139" s="158" t="str">
        <f t="shared" si="8"/>
        <v/>
      </c>
      <c r="N139" s="201">
        <f>L139-J139</f>
        <v>0</v>
      </c>
      <c r="O139" s="183">
        <f t="shared" si="10"/>
        <v>0</v>
      </c>
      <c r="P139" s="135" t="s">
        <v>53</v>
      </c>
      <c r="Q139" s="15"/>
      <c r="R139" s="1"/>
    </row>
    <row r="140" spans="1:22" s="5" customFormat="1" ht="19.5" customHeight="1">
      <c r="A140"/>
      <c r="B140" s="1473"/>
      <c r="C140" s="449"/>
      <c r="D140" s="1475" t="s">
        <v>10</v>
      </c>
      <c r="E140" s="1476"/>
      <c r="F140" s="1476"/>
      <c r="G140" s="148"/>
      <c r="H140" s="1456"/>
      <c r="I140" s="1457"/>
      <c r="J140" s="678"/>
      <c r="K140" s="106" t="str">
        <f t="shared" si="7"/>
        <v/>
      </c>
      <c r="L140" s="679"/>
      <c r="M140" s="158" t="str">
        <f t="shared" si="8"/>
        <v/>
      </c>
      <c r="N140" s="201">
        <f t="shared" si="9"/>
        <v>0</v>
      </c>
      <c r="O140" s="183">
        <f t="shared" si="10"/>
        <v>0</v>
      </c>
      <c r="P140" s="135" t="s">
        <v>53</v>
      </c>
      <c r="Q140" s="15"/>
      <c r="R140" s="1"/>
    </row>
    <row r="141" spans="1:22" s="5" customFormat="1" ht="19.5" customHeight="1">
      <c r="A141"/>
      <c r="B141" s="1473"/>
      <c r="C141" s="451"/>
      <c r="D141" s="1475" t="s">
        <v>11</v>
      </c>
      <c r="E141" s="1476"/>
      <c r="F141" s="1476"/>
      <c r="G141" s="148"/>
      <c r="H141" s="1456"/>
      <c r="I141" s="1457"/>
      <c r="J141" s="678"/>
      <c r="K141" s="106" t="str">
        <f t="shared" si="7"/>
        <v/>
      </c>
      <c r="L141" s="679"/>
      <c r="M141" s="158" t="str">
        <f t="shared" si="8"/>
        <v/>
      </c>
      <c r="N141" s="201">
        <f>L141-J141</f>
        <v>0</v>
      </c>
      <c r="O141" s="183">
        <f t="shared" si="10"/>
        <v>0</v>
      </c>
      <c r="P141" s="135" t="s">
        <v>53</v>
      </c>
      <c r="Q141" s="15"/>
      <c r="R141" s="1"/>
    </row>
    <row r="142" spans="1:22" s="5" customFormat="1" ht="19.5" customHeight="1">
      <c r="A142"/>
      <c r="B142" s="1473"/>
      <c r="C142" s="1346" t="s">
        <v>4</v>
      </c>
      <c r="D142" s="1487"/>
      <c r="E142" s="1487"/>
      <c r="F142" s="1487"/>
      <c r="G142" s="148"/>
      <c r="H142" s="1492">
        <f>SUM(H143:I144)</f>
        <v>0</v>
      </c>
      <c r="I142" s="1493"/>
      <c r="J142" s="136">
        <f>SUM(J143:J144)</f>
        <v>0</v>
      </c>
      <c r="K142" s="106" t="str">
        <f t="shared" si="7"/>
        <v/>
      </c>
      <c r="L142" s="137">
        <f>SUM(L143:L144)</f>
        <v>0</v>
      </c>
      <c r="M142" s="158" t="str">
        <f t="shared" si="8"/>
        <v/>
      </c>
      <c r="N142" s="201">
        <f>L142-J142</f>
        <v>0</v>
      </c>
      <c r="O142" s="183">
        <f t="shared" ref="O142" si="15">(H142+J142+L142)/3</f>
        <v>0</v>
      </c>
      <c r="P142" s="135" t="s">
        <v>53</v>
      </c>
      <c r="Q142" s="15"/>
      <c r="R142" s="1"/>
    </row>
    <row r="143" spans="1:22" s="5" customFormat="1" ht="19.5" customHeight="1">
      <c r="A143"/>
      <c r="B143" s="1473"/>
      <c r="C143" s="748"/>
      <c r="D143" s="1475" t="s">
        <v>10</v>
      </c>
      <c r="E143" s="1476"/>
      <c r="F143" s="1476"/>
      <c r="G143" s="148"/>
      <c r="H143" s="1456"/>
      <c r="I143" s="1457"/>
      <c r="J143" s="678"/>
      <c r="K143" s="106" t="str">
        <f t="shared" si="7"/>
        <v/>
      </c>
      <c r="L143" s="679"/>
      <c r="M143" s="158" t="str">
        <f t="shared" si="8"/>
        <v/>
      </c>
      <c r="N143" s="201">
        <f t="shared" ref="N143" si="16">L143-J143</f>
        <v>0</v>
      </c>
      <c r="O143" s="183">
        <f t="shared" ref="O143:O144" si="17">(H143+J143+L143)/3</f>
        <v>0</v>
      </c>
      <c r="P143" s="135" t="s">
        <v>53</v>
      </c>
      <c r="Q143" s="15"/>
      <c r="R143" s="1"/>
    </row>
    <row r="144" spans="1:22" s="5" customFormat="1" ht="19.5" customHeight="1">
      <c r="A144"/>
      <c r="B144" s="1473"/>
      <c r="C144" s="451"/>
      <c r="D144" s="1475" t="s">
        <v>11</v>
      </c>
      <c r="E144" s="1476"/>
      <c r="F144" s="1476"/>
      <c r="G144" s="148"/>
      <c r="H144" s="1456"/>
      <c r="I144" s="1457"/>
      <c r="J144" s="678"/>
      <c r="K144" s="106" t="str">
        <f t="shared" si="7"/>
        <v/>
      </c>
      <c r="L144" s="679"/>
      <c r="M144" s="158" t="str">
        <f t="shared" si="8"/>
        <v/>
      </c>
      <c r="N144" s="201">
        <f>L144-J144</f>
        <v>0</v>
      </c>
      <c r="O144" s="183">
        <f t="shared" si="17"/>
        <v>0</v>
      </c>
      <c r="P144" s="135" t="s">
        <v>53</v>
      </c>
      <c r="Q144" s="15"/>
      <c r="R144" s="1"/>
    </row>
    <row r="145" spans="1:22" s="5" customFormat="1" ht="19.5" customHeight="1">
      <c r="A145"/>
      <c r="B145" s="1473"/>
      <c r="C145" s="1481" t="s">
        <v>422</v>
      </c>
      <c r="D145" s="1482"/>
      <c r="E145" s="1482"/>
      <c r="F145" s="1482"/>
      <c r="G145" s="680"/>
      <c r="H145" s="1456"/>
      <c r="I145" s="1457"/>
      <c r="J145" s="678"/>
      <c r="K145" s="106" t="str">
        <f t="shared" si="7"/>
        <v/>
      </c>
      <c r="L145" s="679"/>
      <c r="M145" s="158" t="str">
        <f t="shared" si="8"/>
        <v/>
      </c>
      <c r="N145" s="201">
        <f t="shared" si="9"/>
        <v>0</v>
      </c>
      <c r="O145" s="183">
        <f t="shared" si="10"/>
        <v>0</v>
      </c>
      <c r="P145" s="135" t="s">
        <v>53</v>
      </c>
      <c r="Q145" s="15"/>
      <c r="R145" s="1"/>
    </row>
    <row r="146" spans="1:22" s="5" customFormat="1" ht="19.5" customHeight="1" thickBot="1">
      <c r="A146"/>
      <c r="B146" s="1474"/>
      <c r="C146" s="1483" t="s">
        <v>30</v>
      </c>
      <c r="D146" s="1484"/>
      <c r="E146" s="1484"/>
      <c r="F146" s="1484"/>
      <c r="G146" s="146"/>
      <c r="H146" s="1460">
        <f>SUM(H127,H129,H128,H130,H131,H137,H138,H139,H142,H145,)</f>
        <v>0</v>
      </c>
      <c r="I146" s="1461"/>
      <c r="J146" s="138">
        <f>SUM(J127,J128,J129,J130,J131,J137,J138,J139,J142,J145,)</f>
        <v>0</v>
      </c>
      <c r="K146" s="111" t="str">
        <f t="shared" si="7"/>
        <v/>
      </c>
      <c r="L146" s="138">
        <f>SUM(L127,L129,L130,L131,L137,L138,L139,L142,L145,L128)</f>
        <v>0</v>
      </c>
      <c r="M146" s="159" t="str">
        <f t="shared" si="8"/>
        <v/>
      </c>
      <c r="N146" s="209">
        <f>SUM(N127,N129,N130,N131,N137,N138,N139,N142,N145,N128)</f>
        <v>0</v>
      </c>
      <c r="O146" s="195">
        <f>SUM(O127,O129,O130,O131,O137,O138,O139,O142,O145,O128)</f>
        <v>0</v>
      </c>
      <c r="P146" s="157" t="s">
        <v>53</v>
      </c>
      <c r="Q146" s="15"/>
      <c r="R146" s="1"/>
    </row>
    <row r="147" spans="1:22" s="5" customFormat="1" ht="19.5" customHeight="1" thickTop="1">
      <c r="A147"/>
      <c r="B147" s="1485" t="s">
        <v>41</v>
      </c>
      <c r="C147" s="973" t="s">
        <v>18</v>
      </c>
      <c r="D147" s="974"/>
      <c r="E147" s="974"/>
      <c r="F147" s="974"/>
      <c r="G147" s="163"/>
      <c r="H147" s="1462">
        <f>SUM(H148:I151)</f>
        <v>0</v>
      </c>
      <c r="I147" s="1463"/>
      <c r="J147" s="137">
        <f>SUM(J148:J151)</f>
        <v>0</v>
      </c>
      <c r="K147" s="139" t="str">
        <f t="shared" si="7"/>
        <v/>
      </c>
      <c r="L147" s="137">
        <f>SUM(L148:L151)</f>
        <v>0</v>
      </c>
      <c r="M147" s="160" t="str">
        <f t="shared" si="8"/>
        <v/>
      </c>
      <c r="N147" s="208">
        <f>SUM(N148:N151)</f>
        <v>0</v>
      </c>
      <c r="O147" s="196">
        <f>SUM(O148:O151)</f>
        <v>0</v>
      </c>
      <c r="P147" s="140" t="s">
        <v>53</v>
      </c>
      <c r="Q147" s="15"/>
      <c r="R147" s="1"/>
    </row>
    <row r="148" spans="1:22" s="5" customFormat="1" ht="19.5" customHeight="1">
      <c r="A148"/>
      <c r="B148" s="1473"/>
      <c r="C148" s="449"/>
      <c r="D148" s="1464" t="s">
        <v>26</v>
      </c>
      <c r="E148" s="1465"/>
      <c r="F148" s="1465"/>
      <c r="G148" s="148"/>
      <c r="H148" s="1456"/>
      <c r="I148" s="1457"/>
      <c r="J148" s="678"/>
      <c r="K148" s="106" t="str">
        <f t="shared" si="7"/>
        <v/>
      </c>
      <c r="L148" s="679"/>
      <c r="M148" s="158" t="str">
        <f t="shared" si="8"/>
        <v/>
      </c>
      <c r="N148" s="201">
        <f>L148-J148</f>
        <v>0</v>
      </c>
      <c r="O148" s="183">
        <f t="shared" ref="O148:O155" si="18">(H148+J148+L148)/3</f>
        <v>0</v>
      </c>
      <c r="P148" s="135" t="s">
        <v>53</v>
      </c>
      <c r="Q148" s="15"/>
      <c r="R148" s="1"/>
    </row>
    <row r="149" spans="1:22" s="5" customFormat="1" ht="19.5" customHeight="1">
      <c r="A149"/>
      <c r="B149" s="1473"/>
      <c r="C149" s="449"/>
      <c r="D149" s="1464" t="s">
        <v>24</v>
      </c>
      <c r="E149" s="1465"/>
      <c r="F149" s="1465"/>
      <c r="G149" s="148"/>
      <c r="H149" s="1456"/>
      <c r="I149" s="1457"/>
      <c r="J149" s="678"/>
      <c r="K149" s="106" t="str">
        <f t="shared" si="7"/>
        <v/>
      </c>
      <c r="L149" s="679"/>
      <c r="M149" s="158" t="str">
        <f t="shared" si="8"/>
        <v/>
      </c>
      <c r="N149" s="201">
        <f t="shared" si="9"/>
        <v>0</v>
      </c>
      <c r="O149" s="183">
        <f>(H149+J149+L149)/3</f>
        <v>0</v>
      </c>
      <c r="P149" s="135" t="s">
        <v>53</v>
      </c>
      <c r="Q149" s="15"/>
      <c r="R149" s="1"/>
    </row>
    <row r="150" spans="1:22" s="5" customFormat="1" ht="19.5" customHeight="1">
      <c r="A150"/>
      <c r="B150" s="1473"/>
      <c r="C150" s="449"/>
      <c r="D150" s="1464" t="s">
        <v>27</v>
      </c>
      <c r="E150" s="1465"/>
      <c r="F150" s="1465"/>
      <c r="G150" s="148"/>
      <c r="H150" s="1456"/>
      <c r="I150" s="1457"/>
      <c r="J150" s="678"/>
      <c r="K150" s="106" t="str">
        <f t="shared" si="7"/>
        <v/>
      </c>
      <c r="L150" s="679"/>
      <c r="M150" s="158" t="str">
        <f t="shared" si="8"/>
        <v/>
      </c>
      <c r="N150" s="201">
        <f>L150-J150</f>
        <v>0</v>
      </c>
      <c r="O150" s="183">
        <f t="shared" si="18"/>
        <v>0</v>
      </c>
      <c r="P150" s="135" t="s">
        <v>53</v>
      </c>
      <c r="Q150" s="15"/>
      <c r="R150" s="1"/>
    </row>
    <row r="151" spans="1:22" s="5" customFormat="1" ht="19.5" customHeight="1">
      <c r="A151"/>
      <c r="B151" s="1473"/>
      <c r="C151" s="451"/>
      <c r="D151" s="1475" t="s">
        <v>422</v>
      </c>
      <c r="E151" s="1476"/>
      <c r="F151" s="1476"/>
      <c r="G151" s="1490"/>
      <c r="H151" s="1456"/>
      <c r="I151" s="1457"/>
      <c r="J151" s="678"/>
      <c r="K151" s="106" t="str">
        <f t="shared" si="7"/>
        <v/>
      </c>
      <c r="L151" s="679"/>
      <c r="M151" s="158" t="str">
        <f t="shared" si="8"/>
        <v/>
      </c>
      <c r="N151" s="201">
        <f>L151-J151</f>
        <v>0</v>
      </c>
      <c r="O151" s="183">
        <f t="shared" si="18"/>
        <v>0</v>
      </c>
      <c r="P151" s="135" t="s">
        <v>53</v>
      </c>
      <c r="Q151" s="15"/>
      <c r="R151" s="1"/>
    </row>
    <row r="152" spans="1:22" s="5" customFormat="1" ht="19.5" customHeight="1">
      <c r="A152"/>
      <c r="B152" s="1473"/>
      <c r="C152" s="1458" t="s">
        <v>343</v>
      </c>
      <c r="D152" s="1464" t="s">
        <v>344</v>
      </c>
      <c r="E152" s="1465"/>
      <c r="F152" s="1465"/>
      <c r="G152" s="1489"/>
      <c r="H152" s="1456"/>
      <c r="I152" s="1457"/>
      <c r="J152" s="678"/>
      <c r="K152" s="106" t="str">
        <f t="shared" si="7"/>
        <v/>
      </c>
      <c r="L152" s="679"/>
      <c r="M152" s="158" t="str">
        <f t="shared" si="8"/>
        <v/>
      </c>
      <c r="N152" s="201">
        <f>L152-J152</f>
        <v>0</v>
      </c>
      <c r="O152" s="183">
        <f t="shared" si="18"/>
        <v>0</v>
      </c>
      <c r="P152" s="135" t="s">
        <v>53</v>
      </c>
      <c r="Q152" s="15"/>
      <c r="R152" s="1"/>
    </row>
    <row r="153" spans="1:22" s="5" customFormat="1" ht="19.5" customHeight="1">
      <c r="A153"/>
      <c r="B153" s="1473"/>
      <c r="C153" s="1459"/>
      <c r="D153" s="1486" t="s">
        <v>345</v>
      </c>
      <c r="E153" s="1487"/>
      <c r="F153" s="1487"/>
      <c r="G153" s="1488"/>
      <c r="H153" s="1456"/>
      <c r="I153" s="1491"/>
      <c r="J153" s="678"/>
      <c r="K153" s="106" t="str">
        <f t="shared" si="7"/>
        <v/>
      </c>
      <c r="L153" s="679"/>
      <c r="M153" s="158" t="str">
        <f t="shared" si="8"/>
        <v/>
      </c>
      <c r="N153" s="201">
        <f>L153-J153</f>
        <v>0</v>
      </c>
      <c r="O153" s="183">
        <f t="shared" ref="O153" si="19">(H153+J153+L153)/3</f>
        <v>0</v>
      </c>
      <c r="P153" s="135" t="s">
        <v>53</v>
      </c>
      <c r="Q153" s="15"/>
      <c r="R153" s="1"/>
    </row>
    <row r="154" spans="1:22" s="5" customFormat="1" ht="19.5" customHeight="1">
      <c r="A154"/>
      <c r="B154" s="1473"/>
      <c r="C154" s="873" t="s">
        <v>346</v>
      </c>
      <c r="D154" s="874"/>
      <c r="E154" s="456"/>
      <c r="F154" s="456"/>
      <c r="G154" s="148"/>
      <c r="H154" s="1456"/>
      <c r="I154" s="1457"/>
      <c r="J154" s="678"/>
      <c r="K154" s="106" t="str">
        <f t="shared" si="7"/>
        <v/>
      </c>
      <c r="L154" s="679"/>
      <c r="M154" s="158" t="str">
        <f t="shared" si="8"/>
        <v/>
      </c>
      <c r="N154" s="201">
        <f t="shared" si="9"/>
        <v>0</v>
      </c>
      <c r="O154" s="183">
        <f t="shared" si="18"/>
        <v>0</v>
      </c>
      <c r="P154" s="135" t="s">
        <v>53</v>
      </c>
      <c r="Q154" s="15"/>
      <c r="R154" s="1"/>
    </row>
    <row r="155" spans="1:22" s="5" customFormat="1" ht="19.5" customHeight="1">
      <c r="A155"/>
      <c r="B155" s="1473"/>
      <c r="C155" s="1481" t="s">
        <v>342</v>
      </c>
      <c r="D155" s="1482"/>
      <c r="E155" s="1482"/>
      <c r="F155" s="1482"/>
      <c r="G155" s="680"/>
      <c r="H155" s="1456"/>
      <c r="I155" s="1457"/>
      <c r="J155" s="678"/>
      <c r="K155" s="106" t="str">
        <f t="shared" si="7"/>
        <v/>
      </c>
      <c r="L155" s="678"/>
      <c r="M155" s="158" t="str">
        <f t="shared" si="8"/>
        <v/>
      </c>
      <c r="N155" s="201">
        <f>L155-J155</f>
        <v>0</v>
      </c>
      <c r="O155" s="183">
        <f t="shared" si="18"/>
        <v>0</v>
      </c>
      <c r="P155" s="135" t="s">
        <v>53</v>
      </c>
      <c r="Q155" s="15"/>
      <c r="R155" s="1"/>
    </row>
    <row r="156" spans="1:22" s="5" customFormat="1" ht="19.5" customHeight="1" thickBot="1">
      <c r="A156"/>
      <c r="B156" s="1474"/>
      <c r="C156" s="1483" t="s">
        <v>30</v>
      </c>
      <c r="D156" s="1484"/>
      <c r="E156" s="1484"/>
      <c r="F156" s="1484"/>
      <c r="G156" s="146"/>
      <c r="H156" s="1460">
        <f>SUM(H147,H152,H153,H154,H155)</f>
        <v>0</v>
      </c>
      <c r="I156" s="1461"/>
      <c r="J156" s="138">
        <f>SUM(J147,J152,J153,J154,J155)</f>
        <v>0</v>
      </c>
      <c r="K156" s="111" t="str">
        <f>IFERROR(J156/H156,"")</f>
        <v/>
      </c>
      <c r="L156" s="138">
        <f>SUM(L147,L152,L153,L154,L155)</f>
        <v>0</v>
      </c>
      <c r="M156" s="159" t="str">
        <f t="shared" si="8"/>
        <v/>
      </c>
      <c r="N156" s="209">
        <f>SUM(N147,N152,N153,N154,N155)</f>
        <v>0</v>
      </c>
      <c r="O156" s="195">
        <f>SUM(O147,O152,O153,O154,O155)</f>
        <v>0</v>
      </c>
      <c r="P156" s="157" t="s">
        <v>53</v>
      </c>
      <c r="Q156" s="15"/>
      <c r="R156" s="1"/>
    </row>
    <row r="157" spans="1:22" ht="24.75" customHeight="1" thickTop="1">
      <c r="B157" s="1477" t="s">
        <v>29</v>
      </c>
      <c r="C157" s="1478"/>
      <c r="D157" s="1478"/>
      <c r="E157" s="1478"/>
      <c r="F157" s="1478"/>
      <c r="G157" s="92"/>
      <c r="H157" s="1479" t="str">
        <f>IFERROR(H146/H156,"")</f>
        <v/>
      </c>
      <c r="I157" s="1480"/>
      <c r="J157" s="215" t="str">
        <f>IFERROR(J146/J156,"")</f>
        <v/>
      </c>
      <c r="K157" s="120" t="str">
        <f>IFERROR((J157-H157)*100,"")</f>
        <v/>
      </c>
      <c r="L157" s="215" t="str">
        <f>IFERROR(L146/L156,"")</f>
        <v/>
      </c>
      <c r="M157" s="164" t="str">
        <f>IFERROR((L157-J157)*100,"")</f>
        <v/>
      </c>
      <c r="N157" s="214" t="str">
        <f>IFERROR(N146/N156,"")</f>
        <v/>
      </c>
      <c r="O157" s="215" t="str">
        <f>IFERROR(O146/O156,"")</f>
        <v/>
      </c>
      <c r="P157" s="140" t="s">
        <v>53</v>
      </c>
      <c r="Q157" s="43"/>
      <c r="R157" s="1"/>
      <c r="T157"/>
      <c r="U157"/>
      <c r="V157"/>
    </row>
    <row r="158" spans="1:22" ht="14.25" customHeight="1">
      <c r="B158" s="79" t="s">
        <v>518</v>
      </c>
      <c r="C158" s="38"/>
      <c r="D158" s="38"/>
      <c r="E158" s="38"/>
      <c r="F158" s="38"/>
      <c r="G158" s="33"/>
      <c r="H158" s="33"/>
      <c r="I158" s="33"/>
      <c r="J158" s="36"/>
      <c r="K158" s="33"/>
      <c r="L158" s="36"/>
      <c r="M158" s="33"/>
      <c r="N158" s="36"/>
      <c r="O158" s="33"/>
      <c r="P158" s="36"/>
      <c r="Q158" s="43"/>
      <c r="R158" s="1"/>
    </row>
    <row r="159" spans="1:22" ht="7.5" customHeight="1">
      <c r="B159" s="44"/>
      <c r="C159" s="38"/>
      <c r="D159" s="38"/>
      <c r="E159" s="38"/>
      <c r="F159" s="38"/>
      <c r="G159" s="33"/>
      <c r="H159" s="33"/>
      <c r="I159" s="33"/>
      <c r="J159" s="36"/>
      <c r="K159" s="33"/>
      <c r="L159" s="36"/>
      <c r="M159" s="33"/>
      <c r="N159" s="36"/>
      <c r="O159" s="33"/>
      <c r="P159" s="36"/>
      <c r="Q159"/>
      <c r="S159"/>
      <c r="T159"/>
    </row>
    <row r="160" spans="1:22" s="1" customFormat="1" ht="17.149999999999999" customHeight="1">
      <c r="A160" s="45"/>
      <c r="B160" s="62" t="s">
        <v>511</v>
      </c>
      <c r="C160" s="62"/>
      <c r="D160" s="62"/>
      <c r="E160" s="62"/>
      <c r="F160" s="62"/>
      <c r="G160" s="60"/>
      <c r="H160" s="60"/>
      <c r="I160" s="60"/>
      <c r="J160" s="60"/>
      <c r="K160" s="60"/>
      <c r="L160" s="60"/>
      <c r="M160" s="60"/>
      <c r="N160" s="60"/>
      <c r="O160" s="60"/>
      <c r="P160" s="60"/>
      <c r="Q160"/>
      <c r="R160"/>
      <c r="S160"/>
      <c r="T160"/>
      <c r="U160" s="6"/>
      <c r="V160" s="6"/>
    </row>
    <row r="161" spans="1:22" ht="6" customHeight="1">
      <c r="B161"/>
      <c r="C161"/>
      <c r="K161" s="49"/>
      <c r="L161" s="49"/>
      <c r="M161" s="49"/>
      <c r="N161" s="49"/>
      <c r="O161" s="49"/>
      <c r="P161" s="15"/>
      <c r="S161"/>
      <c r="T161"/>
    </row>
    <row r="162" spans="1:22" s="38" customFormat="1" ht="14.25" customHeight="1">
      <c r="B162" s="1346" t="s">
        <v>347</v>
      </c>
      <c r="C162" s="1102"/>
      <c r="D162" s="1102"/>
      <c r="E162" s="1102"/>
      <c r="F162" s="1102"/>
      <c r="G162" s="1102"/>
      <c r="H162" s="1102"/>
      <c r="I162" s="1102"/>
      <c r="J162" s="1102"/>
      <c r="K162" s="1102"/>
      <c r="L162" s="1102"/>
      <c r="M162" s="1102"/>
      <c r="N162" s="1102"/>
      <c r="O162" s="1102"/>
      <c r="P162" s="1347"/>
    </row>
    <row r="163" spans="1:22" s="38" customFormat="1" ht="14.25" customHeight="1">
      <c r="B163" s="1652" t="s">
        <v>510</v>
      </c>
      <c r="C163" s="1653"/>
      <c r="D163" s="1653"/>
      <c r="E163" s="1653"/>
      <c r="F163" s="1653"/>
      <c r="G163" s="1653"/>
      <c r="H163" s="1653"/>
      <c r="I163" s="1653"/>
      <c r="J163" s="1653"/>
      <c r="K163" s="1653"/>
      <c r="L163" s="1653"/>
      <c r="M163" s="1653"/>
      <c r="N163" s="1653"/>
      <c r="O163" s="1653"/>
      <c r="P163" s="1654"/>
    </row>
    <row r="164" spans="1:22" s="38" customFormat="1" ht="16.5" customHeight="1">
      <c r="B164" s="972"/>
      <c r="C164" s="1655"/>
      <c r="D164" s="1655"/>
      <c r="E164" s="1655"/>
      <c r="F164" s="1655"/>
      <c r="G164" s="1655"/>
      <c r="H164" s="1655"/>
      <c r="I164" s="1655"/>
      <c r="J164" s="1655"/>
      <c r="K164" s="1655"/>
      <c r="L164" s="1655"/>
      <c r="M164" s="1655"/>
      <c r="N164" s="1655"/>
      <c r="O164" s="1655"/>
      <c r="P164" s="1656"/>
    </row>
    <row r="165" spans="1:22" s="38" customFormat="1" ht="16.5" customHeight="1">
      <c r="B165" s="972"/>
      <c r="C165" s="1655"/>
      <c r="D165" s="1655"/>
      <c r="E165" s="1655"/>
      <c r="F165" s="1655"/>
      <c r="G165" s="1655"/>
      <c r="H165" s="1655"/>
      <c r="I165" s="1655"/>
      <c r="J165" s="1655"/>
      <c r="K165" s="1655"/>
      <c r="L165" s="1655"/>
      <c r="M165" s="1655"/>
      <c r="N165" s="1655"/>
      <c r="O165" s="1655"/>
      <c r="P165" s="1656"/>
    </row>
    <row r="166" spans="1:22" s="38" customFormat="1" ht="16.5" customHeight="1">
      <c r="B166" s="972"/>
      <c r="C166" s="1655"/>
      <c r="D166" s="1655"/>
      <c r="E166" s="1655"/>
      <c r="F166" s="1655"/>
      <c r="G166" s="1655"/>
      <c r="H166" s="1655"/>
      <c r="I166" s="1655"/>
      <c r="J166" s="1655"/>
      <c r="K166" s="1655"/>
      <c r="L166" s="1655"/>
      <c r="M166" s="1655"/>
      <c r="N166" s="1655"/>
      <c r="O166" s="1655"/>
      <c r="P166" s="1656"/>
    </row>
    <row r="167" spans="1:22" s="38" customFormat="1" ht="16.5" customHeight="1">
      <c r="B167" s="972"/>
      <c r="C167" s="1655"/>
      <c r="D167" s="1655"/>
      <c r="E167" s="1655"/>
      <c r="F167" s="1655"/>
      <c r="G167" s="1655"/>
      <c r="H167" s="1655"/>
      <c r="I167" s="1655"/>
      <c r="J167" s="1655"/>
      <c r="K167" s="1655"/>
      <c r="L167" s="1655"/>
      <c r="M167" s="1655"/>
      <c r="N167" s="1655"/>
      <c r="O167" s="1655"/>
      <c r="P167" s="1656"/>
    </row>
    <row r="168" spans="1:22" s="38" customFormat="1" ht="16.5" customHeight="1">
      <c r="B168" s="972"/>
      <c r="C168" s="1655"/>
      <c r="D168" s="1655"/>
      <c r="E168" s="1655"/>
      <c r="F168" s="1655"/>
      <c r="G168" s="1655"/>
      <c r="H168" s="1655"/>
      <c r="I168" s="1655"/>
      <c r="J168" s="1655"/>
      <c r="K168" s="1655"/>
      <c r="L168" s="1655"/>
      <c r="M168" s="1655"/>
      <c r="N168" s="1655"/>
      <c r="O168" s="1655"/>
      <c r="P168" s="1656"/>
    </row>
    <row r="169" spans="1:22" s="29" customFormat="1" ht="15.75" customHeight="1">
      <c r="B169" s="1657"/>
      <c r="C169" s="1658"/>
      <c r="D169" s="1658"/>
      <c r="E169" s="1658"/>
      <c r="F169" s="1658"/>
      <c r="G169" s="1658"/>
      <c r="H169" s="1658"/>
      <c r="I169" s="1658"/>
      <c r="J169" s="1658"/>
      <c r="K169" s="1658"/>
      <c r="L169" s="1658"/>
      <c r="M169" s="1658"/>
      <c r="N169" s="1658"/>
      <c r="O169" s="1658"/>
      <c r="P169" s="1659"/>
    </row>
    <row r="170" spans="1:22">
      <c r="B170"/>
      <c r="C170"/>
      <c r="D170"/>
      <c r="E170"/>
      <c r="F170"/>
      <c r="G170"/>
      <c r="H170"/>
      <c r="I170"/>
      <c r="J170"/>
      <c r="K170"/>
      <c r="L170"/>
      <c r="M170"/>
      <c r="N170"/>
      <c r="O170"/>
      <c r="P170" s="362" t="s">
        <v>413</v>
      </c>
      <c r="Q170"/>
      <c r="S170"/>
      <c r="T170"/>
      <c r="U170"/>
      <c r="V170"/>
    </row>
    <row r="171" spans="1:22" s="1" customFormat="1" ht="17.149999999999999" customHeight="1">
      <c r="A171" s="45"/>
      <c r="B171" s="62" t="s">
        <v>292</v>
      </c>
      <c r="C171" s="62"/>
      <c r="D171" s="62"/>
      <c r="E171" s="62"/>
      <c r="F171" s="62"/>
      <c r="G171" s="60"/>
      <c r="H171" s="60"/>
      <c r="I171" s="60"/>
      <c r="J171" s="60"/>
      <c r="K171" s="60"/>
      <c r="L171" s="60"/>
      <c r="M171" s="60"/>
      <c r="N171" s="60"/>
      <c r="O171" s="60"/>
      <c r="P171" s="60"/>
      <c r="Q171"/>
      <c r="R171"/>
      <c r="S171"/>
      <c r="T171"/>
      <c r="U171" s="6"/>
      <c r="V171" s="6"/>
    </row>
    <row r="172" spans="1:22" ht="6" customHeight="1">
      <c r="B172"/>
      <c r="C172"/>
      <c r="K172" s="49"/>
      <c r="L172" s="49"/>
      <c r="M172" s="49"/>
      <c r="N172" s="49"/>
      <c r="O172" s="49"/>
      <c r="P172" s="15"/>
      <c r="S172"/>
      <c r="T172"/>
    </row>
    <row r="173" spans="1:22">
      <c r="B173" s="76"/>
      <c r="C173" s="63"/>
      <c r="D173" s="63"/>
      <c r="E173" s="63"/>
      <c r="F173" s="63"/>
      <c r="G173" s="63"/>
      <c r="H173" s="63"/>
      <c r="I173" s="63"/>
      <c r="J173" s="63"/>
      <c r="K173" s="63"/>
      <c r="L173" s="63"/>
      <c r="M173" s="63"/>
      <c r="N173" s="63"/>
      <c r="O173" s="63"/>
      <c r="P173" s="64"/>
      <c r="Q173"/>
      <c r="S173"/>
      <c r="T173"/>
      <c r="U173"/>
      <c r="V173"/>
    </row>
    <row r="174" spans="1:22" s="38" customFormat="1" ht="18" customHeight="1">
      <c r="B174" s="574" t="s">
        <v>298</v>
      </c>
      <c r="C174" s="38" t="s">
        <v>425</v>
      </c>
      <c r="D174" s="1"/>
      <c r="E174" s="1"/>
      <c r="F174" s="1"/>
      <c r="G174" s="1"/>
      <c r="H174" s="1"/>
      <c r="I174" s="1"/>
      <c r="J174" s="1"/>
      <c r="K174" s="527"/>
      <c r="L174" s="527"/>
      <c r="M174" s="527"/>
      <c r="N174" s="527"/>
      <c r="O174" s="597"/>
      <c r="P174" s="749"/>
    </row>
    <row r="175" spans="1:22" s="38" customFormat="1" ht="18" customHeight="1">
      <c r="B175" s="750"/>
      <c r="C175" s="1637"/>
      <c r="D175" s="1638"/>
      <c r="E175" s="1638"/>
      <c r="F175" s="1638"/>
      <c r="G175" s="1638"/>
      <c r="H175" s="1639"/>
      <c r="I175" s="1663" t="s">
        <v>426</v>
      </c>
      <c r="J175" s="1664"/>
      <c r="K175" s="1663" t="s">
        <v>427</v>
      </c>
      <c r="L175" s="1664"/>
      <c r="M175" s="1663" t="s">
        <v>428</v>
      </c>
      <c r="N175" s="1665"/>
      <c r="O175" s="1664"/>
      <c r="P175" s="749"/>
    </row>
    <row r="176" spans="1:22" s="38" customFormat="1" ht="22.4" customHeight="1">
      <c r="B176" s="216"/>
      <c r="C176" s="1666" t="s">
        <v>122</v>
      </c>
      <c r="D176" s="1666"/>
      <c r="E176" s="1666"/>
      <c r="F176" s="1666"/>
      <c r="G176" s="1666"/>
      <c r="H176" s="1666"/>
      <c r="I176" s="1640" t="s">
        <v>294</v>
      </c>
      <c r="J176" s="1641"/>
      <c r="K176" s="1642"/>
      <c r="L176" s="1643"/>
      <c r="M176" s="1259"/>
      <c r="N176" s="1644"/>
      <c r="O176" s="1260"/>
      <c r="P176" s="369"/>
    </row>
    <row r="177" spans="2:16" s="38" customFormat="1" ht="22.4" customHeight="1">
      <c r="B177" s="216"/>
      <c r="C177" s="1637" t="s">
        <v>123</v>
      </c>
      <c r="D177" s="1638"/>
      <c r="E177" s="1638"/>
      <c r="F177" s="1638"/>
      <c r="G177" s="1638"/>
      <c r="H177" s="1639"/>
      <c r="I177" s="1640" t="s">
        <v>294</v>
      </c>
      <c r="J177" s="1641"/>
      <c r="K177" s="1642"/>
      <c r="L177" s="1643"/>
      <c r="M177" s="1259"/>
      <c r="N177" s="1644"/>
      <c r="O177" s="1260"/>
      <c r="P177" s="369"/>
    </row>
    <row r="178" spans="2:16" s="38" customFormat="1" ht="22.4" customHeight="1">
      <c r="B178" s="216"/>
      <c r="C178" s="1637" t="s">
        <v>124</v>
      </c>
      <c r="D178" s="1638"/>
      <c r="E178" s="1638"/>
      <c r="F178" s="1638"/>
      <c r="G178" s="1638"/>
      <c r="H178" s="1639"/>
      <c r="I178" s="1640" t="s">
        <v>294</v>
      </c>
      <c r="J178" s="1641"/>
      <c r="K178" s="1642"/>
      <c r="L178" s="1643"/>
      <c r="M178" s="1259"/>
      <c r="N178" s="1644"/>
      <c r="O178" s="1260"/>
      <c r="P178" s="369"/>
    </row>
    <row r="179" spans="2:16" s="38" customFormat="1" ht="22.4" customHeight="1">
      <c r="B179" s="216"/>
      <c r="C179" s="1645" t="s">
        <v>423</v>
      </c>
      <c r="D179" s="1646"/>
      <c r="E179" s="1646"/>
      <c r="F179" s="1646"/>
      <c r="G179" s="1646"/>
      <c r="H179" s="1647"/>
      <c r="I179" s="1648" t="s">
        <v>294</v>
      </c>
      <c r="J179" s="1649"/>
      <c r="K179" s="1650"/>
      <c r="L179" s="1651"/>
      <c r="M179" s="1660"/>
      <c r="N179" s="1661"/>
      <c r="O179" s="1662"/>
      <c r="P179" s="369"/>
    </row>
    <row r="180" spans="2:16" s="38" customFormat="1" ht="18" customHeight="1">
      <c r="B180" s="473"/>
      <c r="C180" s="1055" t="s">
        <v>424</v>
      </c>
      <c r="D180" s="1056"/>
      <c r="E180" s="1056"/>
      <c r="F180" s="1056"/>
      <c r="G180" s="1056"/>
      <c r="H180" s="1056"/>
      <c r="I180" s="1056"/>
      <c r="J180" s="1056"/>
      <c r="K180" s="1056"/>
      <c r="L180" s="1056"/>
      <c r="M180" s="1056"/>
      <c r="N180" s="1056"/>
      <c r="O180" s="1057"/>
      <c r="P180" s="369"/>
    </row>
    <row r="181" spans="2:16" s="38" customFormat="1" ht="22.4" customHeight="1">
      <c r="B181" s="216"/>
      <c r="C181" s="1667"/>
      <c r="D181" s="1668"/>
      <c r="E181" s="1668"/>
      <c r="F181" s="1668"/>
      <c r="G181" s="1668"/>
      <c r="H181" s="1668"/>
      <c r="I181" s="1668"/>
      <c r="J181" s="1668"/>
      <c r="K181" s="1668"/>
      <c r="L181" s="1668"/>
      <c r="M181" s="1668"/>
      <c r="N181" s="1668"/>
      <c r="O181" s="1669"/>
      <c r="P181" s="72"/>
    </row>
    <row r="182" spans="2:16" s="38" customFormat="1" ht="22.4" customHeight="1">
      <c r="B182" s="216"/>
      <c r="C182" s="1199"/>
      <c r="D182" s="1200"/>
      <c r="E182" s="1200"/>
      <c r="F182" s="1200"/>
      <c r="G182" s="1200"/>
      <c r="H182" s="1200"/>
      <c r="I182" s="1200"/>
      <c r="J182" s="1200"/>
      <c r="K182" s="1200"/>
      <c r="L182" s="1200"/>
      <c r="M182" s="1200"/>
      <c r="N182" s="1200"/>
      <c r="O182" s="1201"/>
      <c r="P182" s="72"/>
    </row>
    <row r="183" spans="2:16" s="38" customFormat="1" ht="22.4" customHeight="1">
      <c r="B183" s="216"/>
      <c r="C183" s="1199"/>
      <c r="D183" s="1200"/>
      <c r="E183" s="1200"/>
      <c r="F183" s="1200"/>
      <c r="G183" s="1200"/>
      <c r="H183" s="1200"/>
      <c r="I183" s="1200"/>
      <c r="J183" s="1200"/>
      <c r="K183" s="1200"/>
      <c r="L183" s="1200"/>
      <c r="M183" s="1200"/>
      <c r="N183" s="1200"/>
      <c r="O183" s="1201"/>
      <c r="P183" s="72"/>
    </row>
    <row r="184" spans="2:16" s="38" customFormat="1" ht="22.4" customHeight="1">
      <c r="B184" s="216"/>
      <c r="C184" s="1202"/>
      <c r="D184" s="1203"/>
      <c r="E184" s="1203"/>
      <c r="F184" s="1203"/>
      <c r="G184" s="1203"/>
      <c r="H184" s="1203"/>
      <c r="I184" s="1203"/>
      <c r="J184" s="1203"/>
      <c r="K184" s="1203"/>
      <c r="L184" s="1203"/>
      <c r="M184" s="1203"/>
      <c r="N184" s="1203"/>
      <c r="O184" s="1204"/>
      <c r="P184" s="72"/>
    </row>
    <row r="185" spans="2:16" s="38" customFormat="1" ht="6.75" customHeight="1">
      <c r="B185" s="216"/>
      <c r="C185" s="592"/>
      <c r="D185" s="592"/>
      <c r="E185" s="592"/>
      <c r="F185" s="592"/>
      <c r="G185" s="592"/>
      <c r="H185" s="592"/>
      <c r="I185" s="517"/>
      <c r="J185" s="517"/>
      <c r="K185" s="1"/>
      <c r="L185" s="1"/>
      <c r="M185" s="1"/>
      <c r="N185" s="1"/>
      <c r="P185" s="599"/>
    </row>
    <row r="186" spans="2:16" s="38" customFormat="1" ht="22.4" customHeight="1">
      <c r="B186" s="216"/>
      <c r="C186" s="1670" t="s">
        <v>467</v>
      </c>
      <c r="D186" s="1221"/>
      <c r="E186" s="1221"/>
      <c r="F186" s="1221"/>
      <c r="G186" s="1221"/>
      <c r="H186" s="1222"/>
      <c r="I186" s="1671" t="s">
        <v>294</v>
      </c>
      <c r="J186" s="1672"/>
      <c r="K186" s="1650"/>
      <c r="L186" s="1651"/>
      <c r="M186" s="1660"/>
      <c r="N186" s="1661"/>
      <c r="O186" s="1662"/>
      <c r="P186" s="369"/>
    </row>
    <row r="187" spans="2:16" s="38" customFormat="1" ht="10.5" customHeight="1">
      <c r="B187" s="216"/>
      <c r="C187" s="1673"/>
      <c r="D187" s="1675" t="s">
        <v>348</v>
      </c>
      <c r="E187" s="1676"/>
      <c r="F187" s="1676"/>
      <c r="G187" s="1676"/>
      <c r="H187" s="1677"/>
      <c r="I187" s="1681" t="s">
        <v>294</v>
      </c>
      <c r="J187" s="1682"/>
      <c r="K187" s="1685" t="s">
        <v>349</v>
      </c>
      <c r="L187" s="1686"/>
      <c r="M187" s="1686"/>
      <c r="N187" s="1686"/>
      <c r="O187" s="1687"/>
      <c r="P187" s="369"/>
    </row>
    <row r="188" spans="2:16" s="38" customFormat="1" ht="11.25" customHeight="1">
      <c r="B188" s="216"/>
      <c r="C188" s="1673"/>
      <c r="D188" s="1678"/>
      <c r="E188" s="1679"/>
      <c r="F188" s="1679"/>
      <c r="G188" s="1679"/>
      <c r="H188" s="1680"/>
      <c r="I188" s="1683"/>
      <c r="J188" s="1684"/>
      <c r="K188" s="751" t="s">
        <v>350</v>
      </c>
      <c r="L188" s="752"/>
      <c r="M188" s="752"/>
      <c r="N188" s="752"/>
      <c r="O188" s="681" t="s">
        <v>78</v>
      </c>
      <c r="P188" s="369"/>
    </row>
    <row r="189" spans="2:16" s="38" customFormat="1" ht="22.4" customHeight="1">
      <c r="B189" s="216"/>
      <c r="C189" s="1673"/>
      <c r="D189" s="1688" t="s">
        <v>429</v>
      </c>
      <c r="E189" s="1689"/>
      <c r="F189" s="1689"/>
      <c r="G189" s="1689"/>
      <c r="H189" s="1689"/>
      <c r="I189" s="1690"/>
      <c r="J189" s="1691"/>
      <c r="K189" s="1692"/>
      <c r="L189" s="1692"/>
      <c r="M189" s="1091" t="s">
        <v>430</v>
      </c>
      <c r="N189" s="1091"/>
      <c r="O189" s="1092"/>
      <c r="P189" s="369"/>
    </row>
    <row r="190" spans="2:16" s="38" customFormat="1" ht="22.4" customHeight="1">
      <c r="B190" s="216"/>
      <c r="C190" s="1674"/>
      <c r="D190" s="1693" t="s">
        <v>431</v>
      </c>
      <c r="E190" s="1694"/>
      <c r="F190" s="1694"/>
      <c r="G190" s="1694"/>
      <c r="H190" s="1694"/>
      <c r="I190" s="1695"/>
      <c r="J190" s="1696"/>
      <c r="K190" s="1696"/>
      <c r="L190" s="1696"/>
      <c r="M190" s="1053" t="s">
        <v>432</v>
      </c>
      <c r="N190" s="1053"/>
      <c r="O190" s="1054"/>
      <c r="P190" s="369"/>
    </row>
    <row r="191" spans="2:16" s="38" customFormat="1" ht="6.75" customHeight="1">
      <c r="B191" s="216"/>
      <c r="C191" s="592"/>
      <c r="D191" s="592"/>
      <c r="E191" s="592"/>
      <c r="F191" s="592"/>
      <c r="G191" s="592"/>
      <c r="H191" s="592"/>
      <c r="I191" s="1"/>
      <c r="J191" s="1"/>
      <c r="K191" s="1"/>
      <c r="L191" s="1"/>
      <c r="M191" s="1"/>
      <c r="N191" s="1"/>
      <c r="P191" s="599"/>
    </row>
    <row r="192" spans="2:16" s="38" customFormat="1" ht="22.4" customHeight="1">
      <c r="B192" s="216"/>
      <c r="C192" s="1670" t="s">
        <v>468</v>
      </c>
      <c r="D192" s="1221"/>
      <c r="E192" s="1221"/>
      <c r="F192" s="1221"/>
      <c r="G192" s="1221"/>
      <c r="H192" s="1222"/>
      <c r="I192" s="1671" t="s">
        <v>294</v>
      </c>
      <c r="J192" s="1672"/>
      <c r="K192" s="1650"/>
      <c r="L192" s="1651"/>
      <c r="M192" s="1700"/>
      <c r="N192" s="1701"/>
      <c r="O192" s="1702"/>
      <c r="P192" s="369"/>
    </row>
    <row r="193" spans="2:16" s="38" customFormat="1" ht="10.5" customHeight="1">
      <c r="B193" s="216"/>
      <c r="C193" s="1673"/>
      <c r="D193" s="1703" t="s">
        <v>433</v>
      </c>
      <c r="E193" s="1704"/>
      <c r="F193" s="1704"/>
      <c r="G193" s="1704"/>
      <c r="H193" s="1705"/>
      <c r="I193" s="1681" t="s">
        <v>294</v>
      </c>
      <c r="J193" s="1682"/>
      <c r="K193" s="1685" t="s">
        <v>349</v>
      </c>
      <c r="L193" s="1686"/>
      <c r="M193" s="1686"/>
      <c r="N193" s="1686"/>
      <c r="O193" s="1687"/>
      <c r="P193" s="369"/>
    </row>
    <row r="194" spans="2:16" s="38" customFormat="1" ht="11.25" customHeight="1">
      <c r="B194" s="216"/>
      <c r="C194" s="1673"/>
      <c r="D194" s="1706"/>
      <c r="E194" s="1707"/>
      <c r="F194" s="1707"/>
      <c r="G194" s="1707"/>
      <c r="H194" s="1708"/>
      <c r="I194" s="1683"/>
      <c r="J194" s="1684"/>
      <c r="K194" s="753" t="s">
        <v>350</v>
      </c>
      <c r="L194" s="754"/>
      <c r="M194" s="754"/>
      <c r="N194" s="754"/>
      <c r="O194" s="755" t="s">
        <v>78</v>
      </c>
      <c r="P194" s="369"/>
    </row>
    <row r="195" spans="2:16" s="38" customFormat="1" ht="22.4" customHeight="1">
      <c r="B195" s="216"/>
      <c r="C195" s="1673"/>
      <c r="D195" s="1688" t="s">
        <v>429</v>
      </c>
      <c r="E195" s="1689"/>
      <c r="F195" s="1689"/>
      <c r="G195" s="1689"/>
      <c r="H195" s="1689"/>
      <c r="I195" s="1690"/>
      <c r="J195" s="1691"/>
      <c r="K195" s="1691"/>
      <c r="L195" s="1691"/>
      <c r="M195" s="1091" t="s">
        <v>430</v>
      </c>
      <c r="N195" s="1091"/>
      <c r="O195" s="1092"/>
      <c r="P195" s="369"/>
    </row>
    <row r="196" spans="2:16" s="38" customFormat="1" ht="22.4" customHeight="1">
      <c r="B196" s="216"/>
      <c r="C196" s="1674"/>
      <c r="D196" s="1693" t="s">
        <v>431</v>
      </c>
      <c r="E196" s="1694"/>
      <c r="F196" s="1694"/>
      <c r="G196" s="1694"/>
      <c r="H196" s="1694"/>
      <c r="I196" s="1695"/>
      <c r="J196" s="1696"/>
      <c r="K196" s="1696"/>
      <c r="L196" s="1696"/>
      <c r="M196" s="1053" t="s">
        <v>432</v>
      </c>
      <c r="N196" s="1053"/>
      <c r="O196" s="1054"/>
      <c r="P196" s="369"/>
    </row>
    <row r="197" spans="2:16" s="38" customFormat="1" ht="6.75" customHeight="1">
      <c r="B197" s="216"/>
      <c r="C197" s="592"/>
      <c r="D197" s="592"/>
      <c r="E197" s="592"/>
      <c r="F197" s="592"/>
      <c r="G197" s="592"/>
      <c r="H197" s="592"/>
      <c r="I197" s="1"/>
      <c r="J197" s="1"/>
      <c r="K197" s="1"/>
      <c r="L197" s="1"/>
      <c r="M197" s="1"/>
      <c r="N197" s="1"/>
      <c r="P197" s="599"/>
    </row>
    <row r="198" spans="2:16" s="38" customFormat="1" ht="22.4" customHeight="1">
      <c r="B198" s="216"/>
      <c r="C198" s="1697" t="s">
        <v>469</v>
      </c>
      <c r="D198" s="1698"/>
      <c r="E198" s="1698"/>
      <c r="F198" s="1698"/>
      <c r="G198" s="1698"/>
      <c r="H198" s="1699"/>
      <c r="I198" s="1648" t="s">
        <v>294</v>
      </c>
      <c r="J198" s="1649"/>
      <c r="K198" s="1650"/>
      <c r="L198" s="1651"/>
      <c r="M198" s="1660"/>
      <c r="N198" s="1661"/>
      <c r="O198" s="1662"/>
      <c r="P198" s="369"/>
    </row>
    <row r="199" spans="2:16" s="38" customFormat="1" ht="18" customHeight="1">
      <c r="B199" s="473"/>
      <c r="C199" s="1055" t="s">
        <v>424</v>
      </c>
      <c r="D199" s="1056"/>
      <c r="E199" s="1056"/>
      <c r="F199" s="1056"/>
      <c r="G199" s="1056"/>
      <c r="H199" s="1056"/>
      <c r="I199" s="1056"/>
      <c r="J199" s="1056"/>
      <c r="K199" s="1056"/>
      <c r="L199" s="1056"/>
      <c r="M199" s="1056"/>
      <c r="N199" s="1056"/>
      <c r="O199" s="1057"/>
      <c r="P199" s="369"/>
    </row>
    <row r="200" spans="2:16" s="38" customFormat="1" ht="22.4" customHeight="1">
      <c r="B200" s="216"/>
      <c r="C200" s="1667"/>
      <c r="D200" s="1668"/>
      <c r="E200" s="1668"/>
      <c r="F200" s="1668"/>
      <c r="G200" s="1668"/>
      <c r="H200" s="1668"/>
      <c r="I200" s="1668"/>
      <c r="J200" s="1668"/>
      <c r="K200" s="1668"/>
      <c r="L200" s="1668"/>
      <c r="M200" s="1668"/>
      <c r="N200" s="1668"/>
      <c r="O200" s="1669"/>
      <c r="P200" s="72"/>
    </row>
    <row r="201" spans="2:16" s="38" customFormat="1" ht="22.4" customHeight="1">
      <c r="B201" s="216"/>
      <c r="C201" s="1199"/>
      <c r="D201" s="1200"/>
      <c r="E201" s="1200"/>
      <c r="F201" s="1200"/>
      <c r="G201" s="1200"/>
      <c r="H201" s="1200"/>
      <c r="I201" s="1200"/>
      <c r="J201" s="1200"/>
      <c r="K201" s="1200"/>
      <c r="L201" s="1200"/>
      <c r="M201" s="1200"/>
      <c r="N201" s="1200"/>
      <c r="O201" s="1201"/>
      <c r="P201" s="72"/>
    </row>
    <row r="202" spans="2:16" s="38" customFormat="1" ht="22.4" customHeight="1">
      <c r="B202" s="216"/>
      <c r="C202" s="1199"/>
      <c r="D202" s="1200"/>
      <c r="E202" s="1200"/>
      <c r="F202" s="1200"/>
      <c r="G202" s="1200"/>
      <c r="H202" s="1200"/>
      <c r="I202" s="1200"/>
      <c r="J202" s="1200"/>
      <c r="K202" s="1200"/>
      <c r="L202" s="1200"/>
      <c r="M202" s="1200"/>
      <c r="N202" s="1200"/>
      <c r="O202" s="1201"/>
      <c r="P202" s="72"/>
    </row>
    <row r="203" spans="2:16" s="38" customFormat="1" ht="22.4" customHeight="1">
      <c r="B203" s="216"/>
      <c r="C203" s="1202"/>
      <c r="D203" s="1203"/>
      <c r="E203" s="1203"/>
      <c r="F203" s="1203"/>
      <c r="G203" s="1203"/>
      <c r="H203" s="1203"/>
      <c r="I203" s="1203"/>
      <c r="J203" s="1203"/>
      <c r="K203" s="1203"/>
      <c r="L203" s="1203"/>
      <c r="M203" s="1203"/>
      <c r="N203" s="1203"/>
      <c r="O203" s="1204"/>
      <c r="P203" s="72"/>
    </row>
    <row r="204" spans="2:16" s="38" customFormat="1" ht="7.5" customHeight="1">
      <c r="B204" s="216"/>
      <c r="C204" s="1"/>
      <c r="D204" s="1"/>
      <c r="E204" s="1"/>
      <c r="F204" s="1"/>
      <c r="G204" s="1"/>
      <c r="H204" s="1"/>
      <c r="I204" s="1"/>
      <c r="J204" s="1"/>
      <c r="K204" s="1"/>
      <c r="L204" s="1"/>
      <c r="M204" s="1"/>
      <c r="N204" s="1"/>
      <c r="O204" s="1"/>
      <c r="P204" s="72"/>
    </row>
    <row r="205" spans="2:16" s="38" customFormat="1">
      <c r="B205" s="756" t="s">
        <v>434</v>
      </c>
      <c r="C205" s="38" t="s">
        <v>470</v>
      </c>
      <c r="G205" s="52"/>
      <c r="H205" s="52"/>
      <c r="I205" s="52"/>
      <c r="J205" s="52"/>
      <c r="K205" s="52"/>
      <c r="L205" s="52"/>
      <c r="M205" s="52"/>
      <c r="N205" s="52"/>
      <c r="O205" s="52"/>
      <c r="P205" s="369"/>
    </row>
    <row r="206" spans="2:16" s="38" customFormat="1">
      <c r="B206" s="1199"/>
      <c r="C206" s="1200"/>
      <c r="D206" s="1200"/>
      <c r="E206" s="1200"/>
      <c r="F206" s="1200"/>
      <c r="G206" s="1200"/>
      <c r="H206" s="1200"/>
      <c r="I206" s="1200"/>
      <c r="J206" s="1200"/>
      <c r="K206" s="1200"/>
      <c r="L206" s="1200"/>
      <c r="M206" s="1200"/>
      <c r="N206" s="1200"/>
      <c r="O206" s="1200"/>
      <c r="P206" s="1201"/>
    </row>
    <row r="207" spans="2:16" s="38" customFormat="1">
      <c r="B207" s="1199"/>
      <c r="C207" s="1200"/>
      <c r="D207" s="1200"/>
      <c r="E207" s="1200"/>
      <c r="F207" s="1200"/>
      <c r="G207" s="1200"/>
      <c r="H207" s="1200"/>
      <c r="I207" s="1200"/>
      <c r="J207" s="1200"/>
      <c r="K207" s="1200"/>
      <c r="L207" s="1200"/>
      <c r="M207" s="1200"/>
      <c r="N207" s="1200"/>
      <c r="O207" s="1200"/>
      <c r="P207" s="1201"/>
    </row>
    <row r="208" spans="2:16" s="38" customFormat="1">
      <c r="B208" s="1199"/>
      <c r="C208" s="1200"/>
      <c r="D208" s="1200"/>
      <c r="E208" s="1200"/>
      <c r="F208" s="1200"/>
      <c r="G208" s="1200"/>
      <c r="H208" s="1200"/>
      <c r="I208" s="1200"/>
      <c r="J208" s="1200"/>
      <c r="K208" s="1200"/>
      <c r="L208" s="1200"/>
      <c r="M208" s="1200"/>
      <c r="N208" s="1200"/>
      <c r="O208" s="1200"/>
      <c r="P208" s="1201"/>
    </row>
    <row r="209" spans="2:16" s="38" customFormat="1">
      <c r="B209" s="1199"/>
      <c r="C209" s="1200"/>
      <c r="D209" s="1200"/>
      <c r="E209" s="1200"/>
      <c r="F209" s="1200"/>
      <c r="G209" s="1200"/>
      <c r="H209" s="1200"/>
      <c r="I209" s="1200"/>
      <c r="J209" s="1200"/>
      <c r="K209" s="1200"/>
      <c r="L209" s="1200"/>
      <c r="M209" s="1200"/>
      <c r="N209" s="1200"/>
      <c r="O209" s="1200"/>
      <c r="P209" s="1201"/>
    </row>
    <row r="210" spans="2:16" s="38" customFormat="1" ht="15.75" customHeight="1">
      <c r="B210" s="1199"/>
      <c r="C210" s="1200"/>
      <c r="D210" s="1200"/>
      <c r="E210" s="1200"/>
      <c r="F210" s="1200"/>
      <c r="G210" s="1200"/>
      <c r="H210" s="1200"/>
      <c r="I210" s="1200"/>
      <c r="J210" s="1200"/>
      <c r="K210" s="1200"/>
      <c r="L210" s="1200"/>
      <c r="M210" s="1200"/>
      <c r="N210" s="1200"/>
      <c r="O210" s="1200"/>
      <c r="P210" s="1201"/>
    </row>
    <row r="211" spans="2:16" s="38" customFormat="1">
      <c r="B211" s="1199"/>
      <c r="C211" s="1200"/>
      <c r="D211" s="1200"/>
      <c r="E211" s="1200"/>
      <c r="F211" s="1200"/>
      <c r="G211" s="1200"/>
      <c r="H211" s="1200"/>
      <c r="I211" s="1200"/>
      <c r="J211" s="1200"/>
      <c r="K211" s="1200"/>
      <c r="L211" s="1200"/>
      <c r="M211" s="1200"/>
      <c r="N211" s="1200"/>
      <c r="O211" s="1200"/>
      <c r="P211" s="1201"/>
    </row>
    <row r="212" spans="2:16" s="38" customFormat="1">
      <c r="B212" s="1199"/>
      <c r="C212" s="1200"/>
      <c r="D212" s="1200"/>
      <c r="E212" s="1200"/>
      <c r="F212" s="1200"/>
      <c r="G212" s="1200"/>
      <c r="H212" s="1200"/>
      <c r="I212" s="1200"/>
      <c r="J212" s="1200"/>
      <c r="K212" s="1200"/>
      <c r="L212" s="1200"/>
      <c r="M212" s="1200"/>
      <c r="N212" s="1200"/>
      <c r="O212" s="1200"/>
      <c r="P212" s="1201"/>
    </row>
    <row r="213" spans="2:16" s="38" customFormat="1">
      <c r="B213" s="1199"/>
      <c r="C213" s="1200"/>
      <c r="D213" s="1200"/>
      <c r="E213" s="1200"/>
      <c r="F213" s="1200"/>
      <c r="G213" s="1200"/>
      <c r="H213" s="1200"/>
      <c r="I213" s="1200"/>
      <c r="J213" s="1200"/>
      <c r="K213" s="1200"/>
      <c r="L213" s="1200"/>
      <c r="M213" s="1200"/>
      <c r="N213" s="1200"/>
      <c r="O213" s="1200"/>
      <c r="P213" s="1201"/>
    </row>
    <row r="214" spans="2:16" s="38" customFormat="1">
      <c r="B214" s="1199"/>
      <c r="C214" s="1200"/>
      <c r="D214" s="1200"/>
      <c r="E214" s="1200"/>
      <c r="F214" s="1200"/>
      <c r="G214" s="1200"/>
      <c r="H214" s="1200"/>
      <c r="I214" s="1200"/>
      <c r="J214" s="1200"/>
      <c r="K214" s="1200"/>
      <c r="L214" s="1200"/>
      <c r="M214" s="1200"/>
      <c r="N214" s="1200"/>
      <c r="O214" s="1200"/>
      <c r="P214" s="1201"/>
    </row>
    <row r="215" spans="2:16" s="38" customFormat="1">
      <c r="B215" s="1199"/>
      <c r="C215" s="1200"/>
      <c r="D215" s="1200"/>
      <c r="E215" s="1200"/>
      <c r="F215" s="1200"/>
      <c r="G215" s="1200"/>
      <c r="H215" s="1200"/>
      <c r="I215" s="1200"/>
      <c r="J215" s="1200"/>
      <c r="K215" s="1200"/>
      <c r="L215" s="1200"/>
      <c r="M215" s="1200"/>
      <c r="N215" s="1200"/>
      <c r="O215" s="1200"/>
      <c r="P215" s="1201"/>
    </row>
    <row r="216" spans="2:16" s="38" customFormat="1">
      <c r="B216" s="1199"/>
      <c r="C216" s="1200"/>
      <c r="D216" s="1200"/>
      <c r="E216" s="1200"/>
      <c r="F216" s="1200"/>
      <c r="G216" s="1200"/>
      <c r="H216" s="1200"/>
      <c r="I216" s="1200"/>
      <c r="J216" s="1200"/>
      <c r="K216" s="1200"/>
      <c r="L216" s="1200"/>
      <c r="M216" s="1200"/>
      <c r="N216" s="1200"/>
      <c r="O216" s="1200"/>
      <c r="P216" s="1201"/>
    </row>
    <row r="217" spans="2:16" s="38" customFormat="1">
      <c r="B217" s="1199"/>
      <c r="C217" s="1200"/>
      <c r="D217" s="1200"/>
      <c r="E217" s="1200"/>
      <c r="F217" s="1200"/>
      <c r="G217" s="1200"/>
      <c r="H217" s="1200"/>
      <c r="I217" s="1200"/>
      <c r="J217" s="1200"/>
      <c r="K217" s="1200"/>
      <c r="L217" s="1200"/>
      <c r="M217" s="1200"/>
      <c r="N217" s="1200"/>
      <c r="O217" s="1200"/>
      <c r="P217" s="1201"/>
    </row>
    <row r="218" spans="2:16" s="38" customFormat="1">
      <c r="B218" s="1199"/>
      <c r="C218" s="1200"/>
      <c r="D218" s="1200"/>
      <c r="E218" s="1200"/>
      <c r="F218" s="1200"/>
      <c r="G218" s="1200"/>
      <c r="H218" s="1200"/>
      <c r="I218" s="1200"/>
      <c r="J218" s="1200"/>
      <c r="K218" s="1200"/>
      <c r="L218" s="1200"/>
      <c r="M218" s="1200"/>
      <c r="N218" s="1200"/>
      <c r="O218" s="1200"/>
      <c r="P218" s="1201"/>
    </row>
    <row r="219" spans="2:16" s="38" customFormat="1">
      <c r="B219" s="1199"/>
      <c r="C219" s="1200"/>
      <c r="D219" s="1200"/>
      <c r="E219" s="1200"/>
      <c r="F219" s="1200"/>
      <c r="G219" s="1200"/>
      <c r="H219" s="1200"/>
      <c r="I219" s="1200"/>
      <c r="J219" s="1200"/>
      <c r="K219" s="1200"/>
      <c r="L219" s="1200"/>
      <c r="M219" s="1200"/>
      <c r="N219" s="1200"/>
      <c r="O219" s="1200"/>
      <c r="P219" s="1201"/>
    </row>
    <row r="220" spans="2:16" s="38" customFormat="1">
      <c r="B220" s="1199"/>
      <c r="C220" s="1200"/>
      <c r="D220" s="1200"/>
      <c r="E220" s="1200"/>
      <c r="F220" s="1200"/>
      <c r="G220" s="1200"/>
      <c r="H220" s="1200"/>
      <c r="I220" s="1200"/>
      <c r="J220" s="1200"/>
      <c r="K220" s="1200"/>
      <c r="L220" s="1200"/>
      <c r="M220" s="1200"/>
      <c r="N220" s="1200"/>
      <c r="O220" s="1200"/>
      <c r="P220" s="1201"/>
    </row>
    <row r="221" spans="2:16" s="38" customFormat="1" ht="15.75" customHeight="1">
      <c r="B221" s="1199"/>
      <c r="C221" s="1200"/>
      <c r="D221" s="1200"/>
      <c r="E221" s="1200"/>
      <c r="F221" s="1200"/>
      <c r="G221" s="1200"/>
      <c r="H221" s="1200"/>
      <c r="I221" s="1200"/>
      <c r="J221" s="1200"/>
      <c r="K221" s="1200"/>
      <c r="L221" s="1200"/>
      <c r="M221" s="1200"/>
      <c r="N221" s="1200"/>
      <c r="O221" s="1200"/>
      <c r="P221" s="1201"/>
    </row>
    <row r="222" spans="2:16" s="38" customFormat="1" ht="15.75" customHeight="1">
      <c r="B222" s="1199"/>
      <c r="C222" s="1200"/>
      <c r="D222" s="1200"/>
      <c r="E222" s="1200"/>
      <c r="F222" s="1200"/>
      <c r="G222" s="1200"/>
      <c r="H222" s="1200"/>
      <c r="I222" s="1200"/>
      <c r="J222" s="1200"/>
      <c r="K222" s="1200"/>
      <c r="L222" s="1200"/>
      <c r="M222" s="1200"/>
      <c r="N222" s="1200"/>
      <c r="O222" s="1200"/>
      <c r="P222" s="1201"/>
    </row>
    <row r="223" spans="2:16" s="38" customFormat="1">
      <c r="B223" s="1199"/>
      <c r="C223" s="1200"/>
      <c r="D223" s="1200"/>
      <c r="E223" s="1200"/>
      <c r="F223" s="1200"/>
      <c r="G223" s="1200"/>
      <c r="H223" s="1200"/>
      <c r="I223" s="1200"/>
      <c r="J223" s="1200"/>
      <c r="K223" s="1200"/>
      <c r="L223" s="1200"/>
      <c r="M223" s="1200"/>
      <c r="N223" s="1200"/>
      <c r="O223" s="1200"/>
      <c r="P223" s="1201"/>
    </row>
    <row r="224" spans="2:16" s="38" customFormat="1">
      <c r="B224" s="1202"/>
      <c r="C224" s="1203"/>
      <c r="D224" s="1203"/>
      <c r="E224" s="1203"/>
      <c r="F224" s="1203"/>
      <c r="G224" s="1203"/>
      <c r="H224" s="1203"/>
      <c r="I224" s="1203"/>
      <c r="J224" s="1203"/>
      <c r="K224" s="1203"/>
      <c r="L224" s="1203"/>
      <c r="M224" s="1203"/>
      <c r="N224" s="1203"/>
      <c r="O224" s="1203"/>
      <c r="P224" s="1204"/>
    </row>
  </sheetData>
  <sheetProtection formatCells="0" formatColumns="0" formatRows="0" insertRows="0"/>
  <mergeCells count="311">
    <mergeCell ref="C198:H198"/>
    <mergeCell ref="I198:J198"/>
    <mergeCell ref="K198:L198"/>
    <mergeCell ref="M198:O198"/>
    <mergeCell ref="C199:O199"/>
    <mergeCell ref="C200:O203"/>
    <mergeCell ref="B206:P224"/>
    <mergeCell ref="C192:H192"/>
    <mergeCell ref="I192:J192"/>
    <mergeCell ref="K192:L192"/>
    <mergeCell ref="M192:O192"/>
    <mergeCell ref="C193:C196"/>
    <mergeCell ref="D193:H194"/>
    <mergeCell ref="I193:J194"/>
    <mergeCell ref="K193:O193"/>
    <mergeCell ref="D195:H195"/>
    <mergeCell ref="I195:L195"/>
    <mergeCell ref="M195:O195"/>
    <mergeCell ref="D196:H196"/>
    <mergeCell ref="I196:L196"/>
    <mergeCell ref="M196:O196"/>
    <mergeCell ref="C181:O184"/>
    <mergeCell ref="C186:H186"/>
    <mergeCell ref="I186:J186"/>
    <mergeCell ref="K186:L186"/>
    <mergeCell ref="M186:O186"/>
    <mergeCell ref="C187:C190"/>
    <mergeCell ref="D187:H188"/>
    <mergeCell ref="I187:J188"/>
    <mergeCell ref="K187:O187"/>
    <mergeCell ref="D189:H189"/>
    <mergeCell ref="I189:L189"/>
    <mergeCell ref="M189:O189"/>
    <mergeCell ref="D190:H190"/>
    <mergeCell ref="I190:L190"/>
    <mergeCell ref="M190:O190"/>
    <mergeCell ref="C145:F145"/>
    <mergeCell ref="H145:I145"/>
    <mergeCell ref="C146:F146"/>
    <mergeCell ref="K178:L178"/>
    <mergeCell ref="M178:O178"/>
    <mergeCell ref="C179:H179"/>
    <mergeCell ref="I179:J179"/>
    <mergeCell ref="K179:L179"/>
    <mergeCell ref="C180:O180"/>
    <mergeCell ref="B163:P163"/>
    <mergeCell ref="B164:P169"/>
    <mergeCell ref="M179:O179"/>
    <mergeCell ref="C175:H175"/>
    <mergeCell ref="I175:J175"/>
    <mergeCell ref="K175:L175"/>
    <mergeCell ref="M175:O175"/>
    <mergeCell ref="C176:H176"/>
    <mergeCell ref="I176:J176"/>
    <mergeCell ref="K176:L176"/>
    <mergeCell ref="M176:O176"/>
    <mergeCell ref="C177:H177"/>
    <mergeCell ref="I177:J177"/>
    <mergeCell ref="K177:L177"/>
    <mergeCell ref="M177:O177"/>
    <mergeCell ref="C178:H178"/>
    <mergeCell ref="I178:J178"/>
    <mergeCell ref="B95:P95"/>
    <mergeCell ref="B96:P97"/>
    <mergeCell ref="B119:P119"/>
    <mergeCell ref="B120:P121"/>
    <mergeCell ref="D133:F133"/>
    <mergeCell ref="H133:I133"/>
    <mergeCell ref="H134:I134"/>
    <mergeCell ref="D134:G134"/>
    <mergeCell ref="D136:G136"/>
    <mergeCell ref="H131:I131"/>
    <mergeCell ref="D132:F132"/>
    <mergeCell ref="H132:I132"/>
    <mergeCell ref="D135:F135"/>
    <mergeCell ref="B101:B105"/>
    <mergeCell ref="B106:B110"/>
    <mergeCell ref="C106:E106"/>
    <mergeCell ref="I106:P106"/>
    <mergeCell ref="C107:E107"/>
    <mergeCell ref="I107:P107"/>
    <mergeCell ref="C108:E110"/>
    <mergeCell ref="F108:F110"/>
    <mergeCell ref="G108:G110"/>
    <mergeCell ref="C100:E100"/>
    <mergeCell ref="I100:P100"/>
    <mergeCell ref="C101:E101"/>
    <mergeCell ref="I101:P101"/>
    <mergeCell ref="C102:E102"/>
    <mergeCell ref="I102:P102"/>
    <mergeCell ref="C103:E105"/>
    <mergeCell ref="F103:F105"/>
    <mergeCell ref="C19:C31"/>
    <mergeCell ref="E22:F22"/>
    <mergeCell ref="H22:I22"/>
    <mergeCell ref="D23:F23"/>
    <mergeCell ref="H33:I33"/>
    <mergeCell ref="E28:F28"/>
    <mergeCell ref="H28:I28"/>
    <mergeCell ref="H29:I29"/>
    <mergeCell ref="E30:F30"/>
    <mergeCell ref="H30:I30"/>
    <mergeCell ref="E25:F25"/>
    <mergeCell ref="H25:I25"/>
    <mergeCell ref="D26:F26"/>
    <mergeCell ref="H26:I26"/>
    <mergeCell ref="E27:F27"/>
    <mergeCell ref="H27:I27"/>
    <mergeCell ref="O124:P124"/>
    <mergeCell ref="H108:H110"/>
    <mergeCell ref="H84:H86"/>
    <mergeCell ref="I85:P86"/>
    <mergeCell ref="I91:P92"/>
    <mergeCell ref="I114:P115"/>
    <mergeCell ref="I109:P110"/>
    <mergeCell ref="I104:P105"/>
    <mergeCell ref="F84:F86"/>
    <mergeCell ref="G84:G86"/>
    <mergeCell ref="G103:G105"/>
    <mergeCell ref="H103:H105"/>
    <mergeCell ref="Q4:R4"/>
    <mergeCell ref="B6:F6"/>
    <mergeCell ref="H6:I6"/>
    <mergeCell ref="B7:B15"/>
    <mergeCell ref="C7:F7"/>
    <mergeCell ref="H7:I7"/>
    <mergeCell ref="C8:C12"/>
    <mergeCell ref="D8:F8"/>
    <mergeCell ref="H8:I8"/>
    <mergeCell ref="J4:K4"/>
    <mergeCell ref="L4:N4"/>
    <mergeCell ref="H12:I12"/>
    <mergeCell ref="C13:F13"/>
    <mergeCell ref="H13:I13"/>
    <mergeCell ref="C14:F14"/>
    <mergeCell ref="H14:I14"/>
    <mergeCell ref="E9:F9"/>
    <mergeCell ref="H9:I9"/>
    <mergeCell ref="D10:F10"/>
    <mergeCell ref="H10:I10"/>
    <mergeCell ref="D11:F11"/>
    <mergeCell ref="H11:I11"/>
    <mergeCell ref="C15:F15"/>
    <mergeCell ref="H15:I15"/>
    <mergeCell ref="C16:F16"/>
    <mergeCell ref="H16:I16"/>
    <mergeCell ref="E17:F17"/>
    <mergeCell ref="H17:I17"/>
    <mergeCell ref="E18:F18"/>
    <mergeCell ref="H18:I18"/>
    <mergeCell ref="H23:I23"/>
    <mergeCell ref="E24:F24"/>
    <mergeCell ref="D44:E44"/>
    <mergeCell ref="D43:E43"/>
    <mergeCell ref="D45:E45"/>
    <mergeCell ref="C46:E46"/>
    <mergeCell ref="C47:E47"/>
    <mergeCell ref="C48:E48"/>
    <mergeCell ref="J48:P48"/>
    <mergeCell ref="H34:I34"/>
    <mergeCell ref="C35:F35"/>
    <mergeCell ref="H35:I35"/>
    <mergeCell ref="B36:F36"/>
    <mergeCell ref="H36:I36"/>
    <mergeCell ref="B16:B35"/>
    <mergeCell ref="H19:I19"/>
    <mergeCell ref="E20:F20"/>
    <mergeCell ref="H20:I20"/>
    <mergeCell ref="E21:F21"/>
    <mergeCell ref="H21:I21"/>
    <mergeCell ref="H24:I24"/>
    <mergeCell ref="D19:F19"/>
    <mergeCell ref="E31:F31"/>
    <mergeCell ref="H31:I31"/>
    <mergeCell ref="C32:F32"/>
    <mergeCell ref="H32:I32"/>
    <mergeCell ref="C33:F33"/>
    <mergeCell ref="C42:E42"/>
    <mergeCell ref="B49:B55"/>
    <mergeCell ref="C49:E49"/>
    <mergeCell ref="D50:E50"/>
    <mergeCell ref="C53:E53"/>
    <mergeCell ref="C54:E54"/>
    <mergeCell ref="C55:E55"/>
    <mergeCell ref="J55:P55"/>
    <mergeCell ref="J62:P62"/>
    <mergeCell ref="C65:P65"/>
    <mergeCell ref="D51:E51"/>
    <mergeCell ref="D52:E52"/>
    <mergeCell ref="B75:B80"/>
    <mergeCell ref="C75:E75"/>
    <mergeCell ref="I75:P75"/>
    <mergeCell ref="C76:E76"/>
    <mergeCell ref="I76:P76"/>
    <mergeCell ref="C77:E77"/>
    <mergeCell ref="B56:B62"/>
    <mergeCell ref="C56:E56"/>
    <mergeCell ref="D57:E57"/>
    <mergeCell ref="C60:E60"/>
    <mergeCell ref="C61:E61"/>
    <mergeCell ref="C62:E62"/>
    <mergeCell ref="I79:P80"/>
    <mergeCell ref="B69:P69"/>
    <mergeCell ref="B70:P71"/>
    <mergeCell ref="D58:E58"/>
    <mergeCell ref="D59:E59"/>
    <mergeCell ref="B87:B92"/>
    <mergeCell ref="C87:E87"/>
    <mergeCell ref="I87:P87"/>
    <mergeCell ref="C88:E88"/>
    <mergeCell ref="I88:P88"/>
    <mergeCell ref="I77:P77"/>
    <mergeCell ref="C78:E80"/>
    <mergeCell ref="F78:F80"/>
    <mergeCell ref="G78:G80"/>
    <mergeCell ref="H78:H80"/>
    <mergeCell ref="B81:B86"/>
    <mergeCell ref="C81:E81"/>
    <mergeCell ref="I81:P81"/>
    <mergeCell ref="C82:E82"/>
    <mergeCell ref="I82:P82"/>
    <mergeCell ref="C89:E89"/>
    <mergeCell ref="I89:P89"/>
    <mergeCell ref="C90:E92"/>
    <mergeCell ref="F90:F92"/>
    <mergeCell ref="G90:G92"/>
    <mergeCell ref="H90:H92"/>
    <mergeCell ref="C83:E83"/>
    <mergeCell ref="I83:P83"/>
    <mergeCell ref="C84:E86"/>
    <mergeCell ref="H144:I144"/>
    <mergeCell ref="C128:F128"/>
    <mergeCell ref="B111:B115"/>
    <mergeCell ref="C111:E111"/>
    <mergeCell ref="I111:P111"/>
    <mergeCell ref="C112:E112"/>
    <mergeCell ref="I112:P112"/>
    <mergeCell ref="C113:E115"/>
    <mergeCell ref="F113:F115"/>
    <mergeCell ref="G113:G115"/>
    <mergeCell ref="H113:H115"/>
    <mergeCell ref="C125:G125"/>
    <mergeCell ref="J125:K125"/>
    <mergeCell ref="L125:N125"/>
    <mergeCell ref="O125:P125"/>
    <mergeCell ref="D141:F141"/>
    <mergeCell ref="H141:I141"/>
    <mergeCell ref="C142:F142"/>
    <mergeCell ref="H142:I142"/>
    <mergeCell ref="C137:F137"/>
    <mergeCell ref="H137:I137"/>
    <mergeCell ref="C138:F138"/>
    <mergeCell ref="H138:I138"/>
    <mergeCell ref="H125:I126"/>
    <mergeCell ref="C139:F139"/>
    <mergeCell ref="H139:I139"/>
    <mergeCell ref="C127:F127"/>
    <mergeCell ref="H127:I127"/>
    <mergeCell ref="C129:F129"/>
    <mergeCell ref="H129:I129"/>
    <mergeCell ref="C130:F130"/>
    <mergeCell ref="H130:I130"/>
    <mergeCell ref="C131:F131"/>
    <mergeCell ref="D140:F140"/>
    <mergeCell ref="H140:I140"/>
    <mergeCell ref="B157:F157"/>
    <mergeCell ref="H157:I157"/>
    <mergeCell ref="B162:P162"/>
    <mergeCell ref="H154:I154"/>
    <mergeCell ref="C155:F155"/>
    <mergeCell ref="H155:I155"/>
    <mergeCell ref="C156:F156"/>
    <mergeCell ref="H156:I156"/>
    <mergeCell ref="C154:D154"/>
    <mergeCell ref="B147:B156"/>
    <mergeCell ref="D153:G153"/>
    <mergeCell ref="H149:I149"/>
    <mergeCell ref="D150:F150"/>
    <mergeCell ref="H150:I150"/>
    <mergeCell ref="H151:I151"/>
    <mergeCell ref="H152:I152"/>
    <mergeCell ref="D152:G152"/>
    <mergeCell ref="D151:G151"/>
    <mergeCell ref="H153:I153"/>
    <mergeCell ref="D143:F143"/>
    <mergeCell ref="H143:I143"/>
    <mergeCell ref="D144:F144"/>
    <mergeCell ref="O4:P5"/>
    <mergeCell ref="H4:I5"/>
    <mergeCell ref="B4:G5"/>
    <mergeCell ref="D12:G12"/>
    <mergeCell ref="D29:G29"/>
    <mergeCell ref="C34:G34"/>
    <mergeCell ref="H128:I128"/>
    <mergeCell ref="C152:C153"/>
    <mergeCell ref="H146:I146"/>
    <mergeCell ref="C147:F147"/>
    <mergeCell ref="H147:I147"/>
    <mergeCell ref="D148:F148"/>
    <mergeCell ref="H148:I148"/>
    <mergeCell ref="D149:F149"/>
    <mergeCell ref="H135:I135"/>
    <mergeCell ref="H136:I136"/>
    <mergeCell ref="E126:G126"/>
    <mergeCell ref="C74:E74"/>
    <mergeCell ref="I74:P74"/>
    <mergeCell ref="B38:P39"/>
    <mergeCell ref="C41:E41"/>
    <mergeCell ref="J41:P41"/>
    <mergeCell ref="B42:B48"/>
    <mergeCell ref="B127:B146"/>
  </mergeCells>
  <phoneticPr fontId="5"/>
  <dataValidations disablePrompts="1" count="3">
    <dataValidation type="list" allowBlank="1" showInputMessage="1" showErrorMessage="1" sqref="C154:D154" xr:uid="{00000000-0002-0000-0C00-000000000000}">
      <formula1>"選択してください,人件費,管理費・人件費"</formula1>
    </dataValidation>
    <dataValidation type="list" allowBlank="1" showInputMessage="1" showErrorMessage="1" sqref="I198:J198 I192:J192 I186:J186 I176:J179" xr:uid="{00000000-0002-0000-0C00-000001000000}">
      <formula1>"※選択してください。,有,無"</formula1>
    </dataValidation>
    <dataValidation type="list" allowBlank="1" showInputMessage="1" showErrorMessage="1" sqref="I187 I193" xr:uid="{00000000-0002-0000-0C00-000002000000}">
      <formula1>"※選択してください。,独自,委託,その他"</formula1>
    </dataValidation>
  </dataValidations>
  <printOptions horizontalCentered="1"/>
  <pageMargins left="0.43307086614173229" right="0.43307086614173229" top="0.74803149606299213" bottom="0.55118110236220474" header="0.31496062992125984" footer="0.31496062992125984"/>
  <pageSetup paperSize="9" scale="85" fitToHeight="0" orientation="portrait" r:id="rId1"/>
  <headerFooter differentFirst="1">
    <oddHeader>&amp;R（様式１－５）</oddHeader>
    <firstHeader>&amp;R（様式１-５）</firstHeader>
  </headerFooter>
  <rowBreaks count="4" manualBreakCount="4">
    <brk id="39" max="15" man="1"/>
    <brk id="72" max="16383" man="1"/>
    <brk id="121" max="15" man="1"/>
    <brk id="169" max="15"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pageSetUpPr fitToPage="1"/>
  </sheetPr>
  <dimension ref="A1:S40"/>
  <sheetViews>
    <sheetView showGridLines="0" view="pageBreakPreview" zoomScaleNormal="100" zoomScaleSheetLayoutView="100" workbookViewId="0">
      <selection sqref="A1:D1"/>
    </sheetView>
  </sheetViews>
  <sheetFormatPr defaultColWidth="9" defaultRowHeight="13"/>
  <cols>
    <col min="1" max="1" width="3.90625" style="361" customWidth="1"/>
    <col min="2" max="2" width="4.90625" style="361" customWidth="1"/>
    <col min="3" max="3" width="7" style="361" customWidth="1"/>
    <col min="4" max="4" width="4.90625" style="361" customWidth="1"/>
    <col min="5" max="5" width="7" style="361" customWidth="1"/>
    <col min="6" max="6" width="8.453125" style="361" customWidth="1"/>
    <col min="7" max="8" width="7.453125" style="361" customWidth="1"/>
    <col min="9" max="9" width="3" style="361" customWidth="1"/>
    <col min="10" max="10" width="7.453125" style="361" customWidth="1"/>
    <col min="11" max="11" width="12.453125" style="361" customWidth="1"/>
    <col min="12" max="12" width="3.453125" style="361" customWidth="1"/>
    <col min="13" max="13" width="5.08984375" style="361" customWidth="1"/>
    <col min="14" max="14" width="3.08984375" style="361" customWidth="1"/>
    <col min="15" max="15" width="3.90625" style="361" customWidth="1"/>
    <col min="16" max="16" width="9" style="325"/>
    <col min="17" max="17" width="16.90625" style="325" hidden="1" customWidth="1"/>
    <col min="18" max="18" width="9" style="325"/>
    <col min="19" max="16384" width="9" style="326"/>
  </cols>
  <sheetData>
    <row r="1" spans="1:17" ht="19.5" customHeight="1">
      <c r="A1" s="821" t="s">
        <v>443</v>
      </c>
      <c r="B1" s="821"/>
      <c r="C1" s="821"/>
      <c r="D1" s="821"/>
      <c r="E1" s="822" t="s">
        <v>442</v>
      </c>
      <c r="F1" s="822"/>
      <c r="G1" s="822"/>
      <c r="H1" s="822"/>
      <c r="I1" s="822"/>
      <c r="J1" s="822"/>
      <c r="K1" s="822"/>
      <c r="L1" s="323"/>
      <c r="M1" s="323"/>
      <c r="N1" s="324"/>
      <c r="O1" s="324"/>
    </row>
    <row r="2" spans="1:17" ht="20.25" customHeight="1">
      <c r="A2" s="324"/>
      <c r="B2" s="324"/>
      <c r="C2" s="324"/>
      <c r="D2" s="323"/>
      <c r="E2" s="822"/>
      <c r="F2" s="822"/>
      <c r="G2" s="822"/>
      <c r="H2" s="822"/>
      <c r="I2" s="822"/>
      <c r="J2" s="822"/>
      <c r="K2" s="822"/>
      <c r="L2" s="323"/>
      <c r="M2" s="323"/>
      <c r="N2" s="324"/>
      <c r="O2" s="324"/>
    </row>
    <row r="3" spans="1:17" ht="18" customHeight="1">
      <c r="A3" s="324"/>
      <c r="B3" s="324"/>
      <c r="C3" s="324"/>
      <c r="D3" s="323"/>
      <c r="E3" s="822"/>
      <c r="F3" s="822"/>
      <c r="G3" s="822"/>
      <c r="H3" s="822"/>
      <c r="I3" s="822"/>
      <c r="J3" s="822"/>
      <c r="K3" s="822"/>
      <c r="L3" s="323"/>
      <c r="M3" s="323"/>
      <c r="N3" s="324"/>
      <c r="O3" s="324"/>
    </row>
    <row r="4" spans="1:17" ht="12.65" customHeight="1">
      <c r="A4" s="327"/>
      <c r="B4" s="327"/>
      <c r="C4" s="327"/>
      <c r="D4" s="327"/>
      <c r="E4" s="328"/>
      <c r="F4" s="328"/>
      <c r="G4" s="328"/>
      <c r="H4" s="328"/>
      <c r="I4" s="328"/>
      <c r="J4" s="328"/>
      <c r="K4" s="328"/>
      <c r="L4" s="328"/>
      <c r="M4" s="328"/>
      <c r="N4" s="327"/>
      <c r="O4" s="327"/>
    </row>
    <row r="5" spans="1:17" ht="18" customHeight="1">
      <c r="A5" s="329"/>
      <c r="B5" s="329"/>
      <c r="C5" s="329"/>
      <c r="D5" s="329"/>
      <c r="E5" s="329"/>
      <c r="F5" s="329"/>
      <c r="G5" s="329"/>
      <c r="H5" s="329"/>
      <c r="I5" s="329"/>
      <c r="J5" s="329"/>
      <c r="K5" s="330" t="s">
        <v>408</v>
      </c>
      <c r="L5" s="331" t="s">
        <v>491</v>
      </c>
      <c r="M5" s="331" t="s">
        <v>269</v>
      </c>
      <c r="N5" s="332"/>
      <c r="O5" s="333" t="s">
        <v>270</v>
      </c>
      <c r="P5" s="334"/>
      <c r="Q5" s="335" t="s">
        <v>270</v>
      </c>
    </row>
    <row r="6" spans="1:17" ht="18" customHeight="1">
      <c r="A6" s="823" t="s">
        <v>271</v>
      </c>
      <c r="B6" s="823"/>
      <c r="C6" s="823"/>
      <c r="D6" s="823"/>
      <c r="E6" s="823"/>
      <c r="F6" s="823"/>
      <c r="G6" s="823"/>
      <c r="H6" s="329"/>
      <c r="I6" s="329"/>
      <c r="J6" s="329"/>
      <c r="K6" s="329"/>
      <c r="L6" s="329"/>
      <c r="M6" s="329"/>
      <c r="N6" s="329"/>
      <c r="O6" s="329"/>
    </row>
    <row r="7" spans="1:17" ht="15" customHeight="1">
      <c r="A7" s="329"/>
      <c r="B7" s="329"/>
      <c r="C7" s="329"/>
      <c r="D7" s="329"/>
      <c r="E7" s="329"/>
      <c r="F7" s="329"/>
      <c r="G7" s="329"/>
      <c r="H7" s="329"/>
      <c r="I7" s="329"/>
      <c r="J7" s="329"/>
      <c r="K7" s="329"/>
      <c r="L7" s="329"/>
      <c r="M7" s="329"/>
      <c r="N7" s="329"/>
      <c r="O7" s="329"/>
    </row>
    <row r="8" spans="1:17" ht="21" customHeight="1">
      <c r="A8" s="329"/>
      <c r="B8" s="329"/>
      <c r="C8" s="329"/>
      <c r="D8" s="329"/>
      <c r="E8" s="329"/>
      <c r="F8" s="336"/>
      <c r="G8" s="337" t="s">
        <v>260</v>
      </c>
      <c r="H8" s="212"/>
      <c r="I8" s="818" t="str">
        <f>IF(共通入力シート!B2=0,"",共通入力シート!B2)</f>
        <v/>
      </c>
      <c r="J8" s="818"/>
      <c r="K8" s="818"/>
      <c r="L8" s="818"/>
      <c r="M8" s="818"/>
      <c r="N8" s="818"/>
      <c r="O8" s="329"/>
    </row>
    <row r="9" spans="1:17" ht="16.5" customHeight="1">
      <c r="A9" s="329"/>
      <c r="B9" s="329"/>
      <c r="C9" s="329"/>
      <c r="D9" s="329"/>
      <c r="E9" s="329"/>
      <c r="F9" s="336"/>
      <c r="G9" s="213"/>
      <c r="H9" s="336"/>
      <c r="I9" s="338" t="s">
        <v>8</v>
      </c>
      <c r="J9" s="824" t="str">
        <f>IF(共通入力シート!B3=0,"",共通入力シート!B3)</f>
        <v/>
      </c>
      <c r="K9" s="824"/>
      <c r="L9" s="824"/>
      <c r="M9" s="824"/>
      <c r="N9" s="824"/>
      <c r="O9" s="329"/>
    </row>
    <row r="10" spans="1:17" ht="21" customHeight="1">
      <c r="A10" s="329"/>
      <c r="B10" s="329"/>
      <c r="C10" s="329"/>
      <c r="D10" s="329"/>
      <c r="E10" s="329"/>
      <c r="F10" s="336"/>
      <c r="G10" s="337" t="s">
        <v>202</v>
      </c>
      <c r="H10" s="211"/>
      <c r="I10" s="818" t="str">
        <f>IF(共通入力シート!B4=0,"",共通入力シート!B4)</f>
        <v/>
      </c>
      <c r="J10" s="818"/>
      <c r="K10" s="818" t="str">
        <f>IF(共通入力シート!B5=0,"",共通入力シート!B5)</f>
        <v/>
      </c>
      <c r="L10" s="818"/>
      <c r="M10" s="818"/>
      <c r="N10" s="818"/>
      <c r="O10" s="329"/>
    </row>
    <row r="11" spans="1:17" ht="15" customHeight="1">
      <c r="A11" s="329"/>
      <c r="B11" s="329"/>
      <c r="C11" s="329"/>
      <c r="D11" s="329"/>
      <c r="E11" s="329"/>
      <c r="F11" s="336"/>
      <c r="G11" s="329"/>
      <c r="H11" s="329"/>
      <c r="I11" s="327"/>
      <c r="J11" s="327"/>
      <c r="K11" s="327"/>
      <c r="L11" s="327"/>
      <c r="M11" s="327"/>
      <c r="N11" s="327"/>
      <c r="O11" s="329"/>
    </row>
    <row r="12" spans="1:17" ht="21" customHeight="1">
      <c r="A12" s="329"/>
      <c r="B12" s="329"/>
      <c r="C12" s="329"/>
      <c r="D12" s="329"/>
      <c r="E12" s="329"/>
      <c r="F12" s="336"/>
      <c r="G12" s="339" t="s">
        <v>262</v>
      </c>
      <c r="H12" s="340"/>
      <c r="I12" s="819" t="str">
        <f>IF(共通入力シート!B6=0,"",共通入力シート!B6)</f>
        <v/>
      </c>
      <c r="J12" s="820"/>
      <c r="K12" s="820"/>
      <c r="L12" s="820"/>
      <c r="M12" s="820"/>
      <c r="N12" s="820"/>
      <c r="O12" s="329"/>
    </row>
    <row r="13" spans="1:17" ht="15.75" customHeight="1">
      <c r="A13" s="329"/>
      <c r="B13" s="329"/>
      <c r="C13" s="329"/>
      <c r="D13" s="329"/>
      <c r="E13" s="329"/>
      <c r="F13" s="336"/>
      <c r="G13" s="341"/>
      <c r="H13" s="336"/>
      <c r="I13" s="338" t="s">
        <v>8</v>
      </c>
      <c r="J13" s="814" t="str">
        <f>IF(共通入力シート!B7=0,"",共通入力シート!B7)</f>
        <v/>
      </c>
      <c r="K13" s="814"/>
      <c r="L13" s="814"/>
      <c r="M13" s="814"/>
      <c r="N13" s="814"/>
      <c r="O13" s="329"/>
    </row>
    <row r="14" spans="1:17" ht="21" customHeight="1">
      <c r="A14" s="329"/>
      <c r="B14" s="329"/>
      <c r="C14" s="329"/>
      <c r="D14" s="329"/>
      <c r="E14" s="329"/>
      <c r="F14" s="336"/>
      <c r="G14" s="337" t="s">
        <v>202</v>
      </c>
      <c r="H14" s="211"/>
      <c r="I14" s="818" t="str">
        <f>IF(共通入力シート!B9=0,"",共通入力シート!B8)</f>
        <v/>
      </c>
      <c r="J14" s="818"/>
      <c r="K14" s="818" t="str">
        <f>IF(共通入力シート!B9=0,"",共通入力シート!B9)</f>
        <v/>
      </c>
      <c r="L14" s="818"/>
      <c r="M14" s="818"/>
      <c r="N14" s="818"/>
      <c r="O14" s="329"/>
    </row>
    <row r="15" spans="1:17" ht="21" customHeight="1">
      <c r="A15" s="329"/>
      <c r="B15" s="329"/>
      <c r="C15" s="329"/>
      <c r="D15" s="329"/>
      <c r="E15" s="329"/>
      <c r="F15" s="336"/>
      <c r="G15" s="342" t="s">
        <v>272</v>
      </c>
      <c r="H15" s="343"/>
      <c r="I15" s="815" t="str">
        <f>IF(共通入力シート!B10=0,"",共通入力シート!B10)</f>
        <v/>
      </c>
      <c r="J15" s="815"/>
      <c r="K15" s="344" t="str">
        <f>IF(共通入力シート!B11=0,"",共通入力シート!B11)</f>
        <v/>
      </c>
      <c r="L15" s="344"/>
      <c r="M15" s="344"/>
      <c r="N15" s="345"/>
      <c r="O15" s="329"/>
    </row>
    <row r="16" spans="1:17" ht="15" customHeight="1">
      <c r="A16" s="329"/>
      <c r="B16" s="329"/>
      <c r="C16" s="329"/>
      <c r="D16" s="329"/>
      <c r="E16" s="329"/>
      <c r="F16" s="336"/>
      <c r="G16" s="329"/>
      <c r="H16" s="329"/>
      <c r="I16" s="327"/>
      <c r="J16" s="327"/>
      <c r="K16" s="327"/>
      <c r="L16" s="327"/>
      <c r="M16" s="327"/>
      <c r="N16" s="327"/>
      <c r="O16" s="329"/>
    </row>
    <row r="17" spans="1:17" ht="21" customHeight="1">
      <c r="A17" s="329"/>
      <c r="B17" s="329"/>
      <c r="C17" s="329"/>
      <c r="D17" s="329"/>
      <c r="E17" s="329"/>
      <c r="F17" s="336"/>
      <c r="G17" s="339" t="s">
        <v>79</v>
      </c>
      <c r="H17" s="340"/>
      <c r="I17" s="819" t="str">
        <f>IF(共通入力シート!B12=0,"",共通入力シート!B12)</f>
        <v/>
      </c>
      <c r="J17" s="820"/>
      <c r="K17" s="820"/>
      <c r="L17" s="820"/>
      <c r="M17" s="820"/>
      <c r="N17" s="820"/>
      <c r="O17" s="329"/>
    </row>
    <row r="18" spans="1:17" ht="15.75" customHeight="1">
      <c r="A18" s="329"/>
      <c r="B18" s="329"/>
      <c r="C18" s="329"/>
      <c r="D18" s="329"/>
      <c r="E18" s="329"/>
      <c r="F18" s="336"/>
      <c r="G18" s="341"/>
      <c r="H18" s="336"/>
      <c r="I18" s="338" t="s">
        <v>8</v>
      </c>
      <c r="J18" s="814" t="str">
        <f>IF(共通入力シート!B13=0,"",共通入力シート!B13)</f>
        <v/>
      </c>
      <c r="K18" s="814"/>
      <c r="L18" s="814"/>
      <c r="M18" s="814"/>
      <c r="N18" s="814"/>
      <c r="O18" s="329"/>
    </row>
    <row r="19" spans="1:17" ht="21" customHeight="1">
      <c r="A19" s="329"/>
      <c r="B19" s="329"/>
      <c r="C19" s="329"/>
      <c r="D19" s="329"/>
      <c r="E19" s="329"/>
      <c r="F19" s="336"/>
      <c r="G19" s="337" t="s">
        <v>202</v>
      </c>
      <c r="H19" s="211"/>
      <c r="I19" s="818" t="str">
        <f>IF(共通入力シート!B14=0,"",共通入力シート!B14)</f>
        <v/>
      </c>
      <c r="J19" s="818"/>
      <c r="K19" s="818" t="str">
        <f>IF(共通入力シート!B15=0,"",共通入力シート!B15)</f>
        <v/>
      </c>
      <c r="L19" s="818"/>
      <c r="M19" s="818"/>
      <c r="N19" s="818"/>
      <c r="O19" s="329"/>
    </row>
    <row r="20" spans="1:17" ht="21" customHeight="1">
      <c r="A20" s="329"/>
      <c r="B20" s="329"/>
      <c r="C20" s="329"/>
      <c r="D20" s="329"/>
      <c r="E20" s="329"/>
      <c r="F20" s="336"/>
      <c r="G20" s="342" t="s">
        <v>272</v>
      </c>
      <c r="H20" s="343"/>
      <c r="I20" s="815" t="str">
        <f>IF(共通入力シート!B16=0,"",共通入力シート!B16)</f>
        <v/>
      </c>
      <c r="J20" s="815"/>
      <c r="K20" s="344" t="str">
        <f>IF(共通入力シート!B17=0,"",共通入力シート!B17)</f>
        <v/>
      </c>
      <c r="L20" s="344"/>
      <c r="M20" s="344"/>
      <c r="N20" s="345"/>
      <c r="O20" s="329"/>
    </row>
    <row r="21" spans="1:17" ht="30" customHeight="1">
      <c r="A21" s="329"/>
      <c r="B21" s="329"/>
      <c r="C21" s="329"/>
      <c r="D21" s="329"/>
      <c r="E21" s="329"/>
      <c r="F21" s="329"/>
      <c r="G21" s="329"/>
      <c r="H21" s="329"/>
      <c r="I21" s="329"/>
      <c r="J21" s="329"/>
      <c r="K21" s="329"/>
      <c r="L21" s="329"/>
      <c r="M21" s="329"/>
      <c r="N21" s="329"/>
      <c r="O21" s="329"/>
    </row>
    <row r="22" spans="1:17" ht="14.25" customHeight="1">
      <c r="A22" s="329"/>
      <c r="B22" s="326"/>
      <c r="C22" s="816" t="s">
        <v>273</v>
      </c>
      <c r="D22" s="816"/>
      <c r="E22" s="816"/>
      <c r="F22" s="816"/>
      <c r="G22" s="816"/>
      <c r="H22" s="816"/>
      <c r="I22" s="816"/>
      <c r="J22" s="816"/>
      <c r="K22" s="816"/>
      <c r="L22" s="816"/>
      <c r="M22" s="346"/>
      <c r="N22" s="327"/>
      <c r="O22" s="329"/>
    </row>
    <row r="23" spans="1:17" ht="13.5" customHeight="1">
      <c r="A23" s="327"/>
      <c r="B23" s="327"/>
      <c r="C23" s="816"/>
      <c r="D23" s="816"/>
      <c r="E23" s="816"/>
      <c r="F23" s="816"/>
      <c r="G23" s="816"/>
      <c r="H23" s="816"/>
      <c r="I23" s="816"/>
      <c r="J23" s="816"/>
      <c r="K23" s="816"/>
      <c r="L23" s="816"/>
      <c r="M23" s="346"/>
      <c r="N23" s="327"/>
      <c r="O23" s="329"/>
    </row>
    <row r="24" spans="1:17" ht="13.5" customHeight="1">
      <c r="A24" s="327"/>
      <c r="B24" s="327"/>
      <c r="C24" s="816"/>
      <c r="D24" s="816"/>
      <c r="E24" s="816"/>
      <c r="F24" s="816"/>
      <c r="G24" s="816"/>
      <c r="H24" s="816"/>
      <c r="I24" s="816"/>
      <c r="J24" s="816"/>
      <c r="K24" s="816"/>
      <c r="L24" s="816"/>
      <c r="M24" s="346"/>
      <c r="N24" s="327"/>
      <c r="O24" s="329"/>
    </row>
    <row r="25" spans="1:17" ht="18" customHeight="1">
      <c r="A25" s="347"/>
      <c r="B25" s="347"/>
      <c r="C25" s="347"/>
      <c r="D25" s="347"/>
      <c r="E25" s="347"/>
      <c r="F25" s="347"/>
      <c r="G25" s="347"/>
      <c r="H25" s="347"/>
      <c r="I25" s="347"/>
      <c r="J25" s="347"/>
      <c r="K25" s="347"/>
      <c r="L25" s="347"/>
      <c r="M25" s="347"/>
      <c r="N25" s="347"/>
      <c r="O25" s="329"/>
    </row>
    <row r="26" spans="1:17">
      <c r="A26" s="817" t="s">
        <v>274</v>
      </c>
      <c r="B26" s="817"/>
      <c r="C26" s="817"/>
      <c r="D26" s="817"/>
      <c r="E26" s="817"/>
      <c r="F26" s="817"/>
      <c r="G26" s="817"/>
      <c r="H26" s="817"/>
      <c r="I26" s="817"/>
      <c r="J26" s="817"/>
      <c r="K26" s="817"/>
      <c r="L26" s="817"/>
      <c r="M26" s="817"/>
      <c r="N26" s="817"/>
      <c r="O26" s="817"/>
    </row>
    <row r="27" spans="1:17" ht="18" customHeight="1">
      <c r="A27" s="347"/>
      <c r="B27" s="347"/>
      <c r="C27" s="347"/>
      <c r="D27" s="347"/>
      <c r="E27" s="347"/>
      <c r="F27" s="347"/>
      <c r="G27" s="347"/>
      <c r="H27" s="347"/>
      <c r="I27" s="347"/>
      <c r="J27" s="347"/>
      <c r="K27" s="347"/>
      <c r="L27" s="347"/>
      <c r="M27" s="347"/>
      <c r="N27" s="347"/>
      <c r="O27" s="347"/>
    </row>
    <row r="28" spans="1:17" ht="27.65" customHeight="1">
      <c r="A28" s="329"/>
      <c r="B28" s="348">
        <v>1</v>
      </c>
      <c r="C28" s="777" t="s">
        <v>275</v>
      </c>
      <c r="D28" s="778"/>
      <c r="E28" s="778"/>
      <c r="F28" s="778"/>
      <c r="G28" s="808" t="s">
        <v>286</v>
      </c>
      <c r="H28" s="808"/>
      <c r="I28" s="808"/>
      <c r="J28" s="808"/>
      <c r="K28" s="808"/>
      <c r="L28" s="808"/>
      <c r="M28" s="808"/>
      <c r="N28" s="808"/>
      <c r="O28" s="329"/>
    </row>
    <row r="29" spans="1:17" ht="27.65" customHeight="1">
      <c r="A29" s="329"/>
      <c r="B29" s="348">
        <v>2</v>
      </c>
      <c r="C29" s="777" t="s">
        <v>479</v>
      </c>
      <c r="D29" s="778"/>
      <c r="E29" s="778"/>
      <c r="F29" s="778"/>
      <c r="G29" s="779" t="str">
        <f>IF('様式1-2（事業計画の概要）'!F6=0,"",'様式1-2（事業計画の概要）'!F6)</f>
        <v/>
      </c>
      <c r="H29" s="779"/>
      <c r="I29" s="779"/>
      <c r="J29" s="779"/>
      <c r="K29" s="779"/>
      <c r="L29" s="779"/>
      <c r="M29" s="779"/>
      <c r="N29" s="779"/>
      <c r="O29" s="329"/>
    </row>
    <row r="30" spans="1:17" ht="27.65" customHeight="1">
      <c r="A30" s="329"/>
      <c r="B30" s="348">
        <v>3</v>
      </c>
      <c r="C30" s="777" t="s">
        <v>482</v>
      </c>
      <c r="D30" s="778"/>
      <c r="E30" s="778"/>
      <c r="F30" s="778"/>
      <c r="G30" s="808" t="s">
        <v>276</v>
      </c>
      <c r="H30" s="808"/>
      <c r="I30" s="808"/>
      <c r="J30" s="808"/>
      <c r="K30" s="808"/>
      <c r="L30" s="808"/>
      <c r="M30" s="808"/>
      <c r="N30" s="808"/>
      <c r="O30" s="329"/>
      <c r="Q30" s="349" t="s">
        <v>280</v>
      </c>
    </row>
    <row r="31" spans="1:17" ht="27.65" customHeight="1">
      <c r="A31" s="329"/>
      <c r="B31" s="350">
        <v>4</v>
      </c>
      <c r="C31" s="809" t="s">
        <v>281</v>
      </c>
      <c r="D31" s="809"/>
      <c r="E31" s="809"/>
      <c r="F31" s="809"/>
      <c r="G31" s="810">
        <f>MIN('様式1-4（事業一覧）'!N47, 70000)</f>
        <v>0</v>
      </c>
      <c r="H31" s="811"/>
      <c r="I31" s="811"/>
      <c r="J31" s="811"/>
      <c r="K31" s="811"/>
      <c r="L31" s="812" t="s">
        <v>257</v>
      </c>
      <c r="M31" s="812"/>
      <c r="N31" s="813"/>
      <c r="O31" s="329"/>
      <c r="Q31" s="349" t="s">
        <v>282</v>
      </c>
    </row>
    <row r="32" spans="1:17" ht="27.65" customHeight="1">
      <c r="A32" s="329"/>
      <c r="B32" s="351"/>
      <c r="C32" s="789" t="s">
        <v>283</v>
      </c>
      <c r="D32" s="789"/>
      <c r="E32" s="789"/>
      <c r="F32" s="789"/>
      <c r="G32" s="790">
        <f>MIN('様式1-4（事業一覧）'!N48, 2000)</f>
        <v>0</v>
      </c>
      <c r="H32" s="791"/>
      <c r="I32" s="791"/>
      <c r="J32" s="791"/>
      <c r="K32" s="791"/>
      <c r="L32" s="792" t="s">
        <v>257</v>
      </c>
      <c r="M32" s="792"/>
      <c r="N32" s="781"/>
      <c r="O32" s="329"/>
      <c r="Q32" s="352" t="s">
        <v>284</v>
      </c>
    </row>
    <row r="33" spans="1:19" s="353" customFormat="1" ht="27.65" customHeight="1">
      <c r="B33" s="322">
        <v>5</v>
      </c>
      <c r="C33" s="793" t="s">
        <v>265</v>
      </c>
      <c r="D33" s="793"/>
      <c r="E33" s="793"/>
      <c r="F33" s="793"/>
      <c r="G33" s="794" t="str">
        <f>IF(共通入力シート!B18=0,"",共通入力シート!B18)</f>
        <v>※選択してください。</v>
      </c>
      <c r="H33" s="795"/>
      <c r="I33" s="795"/>
      <c r="J33" s="795"/>
      <c r="K33" s="795"/>
      <c r="L33" s="795"/>
      <c r="M33" s="795"/>
      <c r="N33" s="796"/>
      <c r="O33" s="329"/>
      <c r="P33" s="326"/>
      <c r="Q33" s="354"/>
      <c r="R33" s="326"/>
      <c r="S33" s="326"/>
    </row>
    <row r="34" spans="1:19" ht="13.75" customHeight="1">
      <c r="A34" s="329"/>
      <c r="B34" s="355"/>
      <c r="C34" s="346"/>
      <c r="D34" s="346"/>
      <c r="E34" s="329"/>
      <c r="F34" s="356" t="str">
        <f>IF(共通入力シート!$B$18="※選択してください。","★「共通入力シート」の消費税等仕入控除税額の取扱を選択してください。","")</f>
        <v>★「共通入力シート」の消費税等仕入控除税額の取扱を選択してください。</v>
      </c>
      <c r="G34" s="357"/>
      <c r="H34" s="329"/>
      <c r="I34" s="329"/>
      <c r="J34" s="329"/>
      <c r="K34" s="329"/>
      <c r="L34" s="358"/>
      <c r="M34" s="358"/>
      <c r="N34" s="329"/>
      <c r="O34" s="329"/>
      <c r="P34" s="326"/>
      <c r="Q34" s="354"/>
      <c r="R34" s="326"/>
    </row>
    <row r="35" spans="1:19" ht="15" customHeight="1">
      <c r="A35" s="329"/>
      <c r="B35" s="359" t="s">
        <v>134</v>
      </c>
      <c r="C35" s="329"/>
      <c r="D35" s="329"/>
      <c r="E35" s="329"/>
      <c r="F35" s="329"/>
      <c r="G35" s="329"/>
      <c r="H35" s="329"/>
      <c r="I35" s="355"/>
      <c r="J35" s="347"/>
      <c r="K35" s="347"/>
      <c r="L35" s="329"/>
      <c r="M35" s="329"/>
      <c r="N35" s="329"/>
      <c r="O35" s="329"/>
      <c r="P35" s="326"/>
      <c r="Q35" s="326"/>
      <c r="R35" s="326"/>
    </row>
    <row r="36" spans="1:19" ht="20.25" customHeight="1">
      <c r="A36" s="329"/>
      <c r="B36" s="797" t="s">
        <v>91</v>
      </c>
      <c r="C36" s="798"/>
      <c r="D36" s="799"/>
      <c r="E36" s="800"/>
      <c r="F36" s="800"/>
      <c r="G36" s="800"/>
      <c r="H36" s="784" t="s">
        <v>277</v>
      </c>
      <c r="I36" s="785"/>
      <c r="J36" s="805"/>
      <c r="K36" s="806"/>
      <c r="L36" s="806"/>
      <c r="M36" s="806"/>
      <c r="N36" s="807"/>
      <c r="O36" s="329"/>
      <c r="P36" s="326"/>
      <c r="Q36" s="326"/>
      <c r="R36" s="326"/>
    </row>
    <row r="37" spans="1:19" ht="17.25" customHeight="1">
      <c r="A37" s="329"/>
      <c r="B37" s="801" t="s">
        <v>45</v>
      </c>
      <c r="C37" s="802"/>
      <c r="D37" s="803"/>
      <c r="E37" s="804"/>
      <c r="F37" s="804"/>
      <c r="G37" s="804"/>
      <c r="H37" s="784" t="s">
        <v>278</v>
      </c>
      <c r="I37" s="785"/>
      <c r="J37" s="805"/>
      <c r="K37" s="806"/>
      <c r="L37" s="806"/>
      <c r="M37" s="806"/>
      <c r="N37" s="807"/>
      <c r="O37" s="329"/>
    </row>
    <row r="38" spans="1:19" ht="20.25" customHeight="1">
      <c r="A38" s="329"/>
      <c r="B38" s="780" t="s">
        <v>3</v>
      </c>
      <c r="C38" s="781"/>
      <c r="D38" s="782"/>
      <c r="E38" s="783"/>
      <c r="F38" s="783"/>
      <c r="G38" s="783"/>
      <c r="H38" s="784" t="s">
        <v>279</v>
      </c>
      <c r="I38" s="785"/>
      <c r="J38" s="786"/>
      <c r="K38" s="787"/>
      <c r="L38" s="787"/>
      <c r="M38" s="787"/>
      <c r="N38" s="788"/>
      <c r="O38" s="329"/>
    </row>
    <row r="39" spans="1:19" ht="21" customHeight="1">
      <c r="A39" s="329"/>
      <c r="B39" s="767" t="s">
        <v>285</v>
      </c>
      <c r="C39" s="768"/>
      <c r="D39" s="360" t="s">
        <v>8</v>
      </c>
      <c r="E39" s="771" t="str">
        <f>IF(共通入力シート!B20="","",IF(共通入力シート!B20="劇場所在地",共通入力シート!B3,IF(共通入力シート!B20="設置者所在地",共通入力シート!B7,IF(共通入力シート!B20="団体所在地",共通入力シート!B13,共通入力シート!B21))))</f>
        <v/>
      </c>
      <c r="F39" s="772"/>
      <c r="G39" s="772"/>
      <c r="H39" s="772"/>
      <c r="I39" s="772"/>
      <c r="J39" s="772"/>
      <c r="K39" s="772"/>
      <c r="L39" s="772"/>
      <c r="M39" s="772"/>
      <c r="N39" s="773"/>
      <c r="O39" s="329"/>
    </row>
    <row r="40" spans="1:19" ht="30" customHeight="1">
      <c r="A40" s="329"/>
      <c r="B40" s="769"/>
      <c r="C40" s="770"/>
      <c r="D40" s="774" t="str">
        <f>IF(共通入力シート!B20="","",IF(共通入力シート!B20="劇場所在地",共通入力シート!B5,IF(共通入力シート!B20="設置者所在地",共通入力シート!B9,IF(共通入力シート!B20="団体所在地",共通入力シート!B15,共通入力シート!B22))))</f>
        <v/>
      </c>
      <c r="E40" s="775"/>
      <c r="F40" s="775"/>
      <c r="G40" s="775"/>
      <c r="H40" s="775"/>
      <c r="I40" s="775"/>
      <c r="J40" s="775"/>
      <c r="K40" s="775"/>
      <c r="L40" s="775"/>
      <c r="M40" s="775"/>
      <c r="N40" s="776"/>
    </row>
  </sheetData>
  <sheetProtection algorithmName="SHA-512" hashValue="HdseAV6xbmCOP3jSjritL9HvVbLDYH8dGe/1/ohVOTbCcisKT9Ew9kV/rQFow22I1iWYEE6zE+SGohwTEk/2FA==" saltValue="ywOmFdfmI50wbuF+80vGow==" spinCount="100000" sheet="1" formatCells="0" formatColumns="0" formatRows="0"/>
  <mergeCells count="48">
    <mergeCell ref="K10:N10"/>
    <mergeCell ref="I10:J10"/>
    <mergeCell ref="I12:N12"/>
    <mergeCell ref="J13:N13"/>
    <mergeCell ref="I15:J15"/>
    <mergeCell ref="A1:D1"/>
    <mergeCell ref="E1:K3"/>
    <mergeCell ref="A6:G6"/>
    <mergeCell ref="I8:N8"/>
    <mergeCell ref="J9:N9"/>
    <mergeCell ref="J18:N18"/>
    <mergeCell ref="I20:J20"/>
    <mergeCell ref="C22:L24"/>
    <mergeCell ref="A26:O26"/>
    <mergeCell ref="I14:J14"/>
    <mergeCell ref="K14:N14"/>
    <mergeCell ref="I19:J19"/>
    <mergeCell ref="K19:N19"/>
    <mergeCell ref="I17:N17"/>
    <mergeCell ref="B37:C37"/>
    <mergeCell ref="D37:G37"/>
    <mergeCell ref="H37:I37"/>
    <mergeCell ref="J37:N37"/>
    <mergeCell ref="C28:F28"/>
    <mergeCell ref="G28:N28"/>
    <mergeCell ref="C30:F30"/>
    <mergeCell ref="G30:N30"/>
    <mergeCell ref="C31:F31"/>
    <mergeCell ref="G31:K31"/>
    <mergeCell ref="L31:N31"/>
    <mergeCell ref="H36:I36"/>
    <mergeCell ref="J36:N36"/>
    <mergeCell ref="B39:C40"/>
    <mergeCell ref="E39:N39"/>
    <mergeCell ref="D40:N40"/>
    <mergeCell ref="C29:F29"/>
    <mergeCell ref="G29:N29"/>
    <mergeCell ref="B38:C38"/>
    <mergeCell ref="D38:G38"/>
    <mergeCell ref="H38:I38"/>
    <mergeCell ref="J38:N38"/>
    <mergeCell ref="C32:F32"/>
    <mergeCell ref="G32:K32"/>
    <mergeCell ref="L32:N32"/>
    <mergeCell ref="C33:F33"/>
    <mergeCell ref="G33:N33"/>
    <mergeCell ref="B36:C36"/>
    <mergeCell ref="D36:G36"/>
  </mergeCells>
  <phoneticPr fontId="5"/>
  <dataValidations count="1">
    <dataValidation allowBlank="1" showInputMessage="1" showErrorMessage="1" error="プルダウンより選択してください" sqref="G33:N33" xr:uid="{00000000-0002-0000-0100-000000000000}"/>
  </dataValidations>
  <printOptions horizontalCentered="1" verticalCentered="1"/>
  <pageMargins left="0.70866141732283472" right="0.70866141732283472" top="0.59" bottom="0.46" header="0.31496062992125984" footer="0.31496062992125984"/>
  <pageSetup paperSize="9" scale="99" fitToHeight="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sheetPr>
  <dimension ref="A1:AB144"/>
  <sheetViews>
    <sheetView view="pageBreakPreview" zoomScaleNormal="100" zoomScaleSheetLayoutView="100" workbookViewId="0">
      <selection activeCell="B1" sqref="B1"/>
    </sheetView>
  </sheetViews>
  <sheetFormatPr defaultColWidth="9" defaultRowHeight="13"/>
  <cols>
    <col min="1" max="1" width="1.36328125" customWidth="1"/>
    <col min="2" max="12" width="5.36328125" customWidth="1"/>
    <col min="13" max="13" width="5.90625" customWidth="1"/>
    <col min="14" max="20" width="5.36328125" customWidth="1"/>
    <col min="21" max="21" width="8.984375E-2" customWidth="1"/>
    <col min="22" max="22" width="4.36328125" customWidth="1"/>
    <col min="23" max="24" width="9" style="5"/>
    <col min="25" max="25" width="16.90625" style="5" customWidth="1"/>
    <col min="26" max="26" width="9" style="5"/>
  </cols>
  <sheetData>
    <row r="1" spans="1:28" s="13" customFormat="1" ht="19.5" customHeight="1">
      <c r="A1"/>
      <c r="B1" s="16" t="s">
        <v>436</v>
      </c>
      <c r="C1" s="17"/>
      <c r="D1" s="17"/>
      <c r="E1" s="17"/>
      <c r="F1" s="17"/>
      <c r="G1" s="17"/>
      <c r="H1" s="17"/>
      <c r="I1" s="17"/>
      <c r="J1" s="17"/>
      <c r="K1" s="17"/>
      <c r="L1" s="17"/>
      <c r="M1" s="17"/>
      <c r="N1" s="17"/>
      <c r="O1" s="17"/>
      <c r="P1" s="17"/>
      <c r="Q1" s="17"/>
      <c r="R1" s="825" t="s">
        <v>392</v>
      </c>
      <c r="S1" s="825"/>
      <c r="T1" s="826"/>
      <c r="U1" s="765"/>
      <c r="W1" s="14"/>
      <c r="X1" s="14"/>
      <c r="Y1" s="14"/>
      <c r="Z1" s="14"/>
    </row>
    <row r="2" spans="1:28" ht="26.4" customHeight="1">
      <c r="B2" s="830" t="s">
        <v>502</v>
      </c>
      <c r="C2" s="831"/>
      <c r="D2" s="831"/>
      <c r="E2" s="831"/>
      <c r="F2" s="831"/>
      <c r="G2" s="831"/>
      <c r="H2" s="831"/>
      <c r="I2" s="831"/>
      <c r="J2" s="831"/>
      <c r="K2" s="831"/>
      <c r="L2" s="831"/>
      <c r="M2" s="831"/>
      <c r="N2" s="831"/>
      <c r="O2" s="831"/>
      <c r="P2" s="831"/>
      <c r="Q2" s="831"/>
      <c r="R2" s="831"/>
      <c r="S2" s="831"/>
      <c r="T2" s="831"/>
      <c r="U2" s="371"/>
      <c r="V2" s="370"/>
      <c r="W2"/>
      <c r="X2"/>
      <c r="AA2" s="5"/>
      <c r="AB2" s="5"/>
    </row>
    <row r="3" spans="1:28" s="50" customFormat="1" ht="21" customHeight="1">
      <c r="A3"/>
      <c r="B3" s="828" t="s">
        <v>498</v>
      </c>
      <c r="C3" s="829"/>
      <c r="D3" s="829"/>
      <c r="E3" s="829"/>
      <c r="F3" s="829"/>
      <c r="G3" s="829"/>
      <c r="H3" s="829"/>
      <c r="I3" s="829"/>
      <c r="J3" s="829"/>
      <c r="K3" s="829"/>
      <c r="L3" s="829"/>
      <c r="M3" s="829"/>
      <c r="N3" s="829"/>
      <c r="O3" s="829"/>
      <c r="P3" s="829"/>
      <c r="Q3" s="829"/>
      <c r="R3" s="829"/>
      <c r="S3" s="829"/>
      <c r="T3" s="829"/>
      <c r="U3" s="217"/>
      <c r="V3" s="218"/>
      <c r="W3"/>
      <c r="Y3" s="6"/>
      <c r="Z3" s="6"/>
      <c r="AA3" s="6"/>
      <c r="AB3" s="6"/>
    </row>
    <row r="4" spans="1:28" s="50" customFormat="1" ht="21" customHeight="1">
      <c r="A4"/>
      <c r="B4" s="828"/>
      <c r="C4" s="829"/>
      <c r="D4" s="829"/>
      <c r="E4" s="829"/>
      <c r="F4" s="829"/>
      <c r="G4" s="829"/>
      <c r="H4" s="829"/>
      <c r="I4" s="829"/>
      <c r="J4" s="829"/>
      <c r="K4" s="829"/>
      <c r="L4" s="829"/>
      <c r="M4" s="829"/>
      <c r="N4" s="829"/>
      <c r="O4" s="829"/>
      <c r="P4" s="829"/>
      <c r="Q4" s="829"/>
      <c r="R4" s="829"/>
      <c r="S4" s="829"/>
      <c r="T4" s="829"/>
      <c r="U4" s="217"/>
      <c r="V4" s="218"/>
      <c r="W4"/>
      <c r="Y4" s="6"/>
      <c r="Z4" s="6"/>
      <c r="AA4" s="6"/>
      <c r="AB4" s="6"/>
    </row>
    <row r="5" spans="1:28" s="50" customFormat="1" ht="18" customHeight="1">
      <c r="A5"/>
      <c r="B5" s="832"/>
      <c r="C5" s="833"/>
      <c r="D5" s="833"/>
      <c r="E5" s="833"/>
      <c r="F5" s="833"/>
      <c r="G5" s="833"/>
      <c r="H5" s="833"/>
      <c r="I5" s="833"/>
      <c r="J5" s="833"/>
      <c r="K5" s="833"/>
      <c r="L5" s="833"/>
      <c r="M5" s="833"/>
      <c r="N5" s="833"/>
      <c r="O5" s="833"/>
      <c r="P5" s="833"/>
      <c r="Q5" s="833"/>
      <c r="R5" s="833"/>
      <c r="S5" s="833"/>
      <c r="T5" s="834"/>
      <c r="U5" s="765"/>
      <c r="W5" s="6"/>
      <c r="X5" s="6"/>
      <c r="Y5" s="6"/>
      <c r="Z5" s="6"/>
    </row>
    <row r="6" spans="1:28" s="50" customFormat="1" ht="18" customHeight="1">
      <c r="A6"/>
      <c r="B6" s="835"/>
      <c r="C6" s="833"/>
      <c r="D6" s="833"/>
      <c r="E6" s="833"/>
      <c r="F6" s="833"/>
      <c r="G6" s="833"/>
      <c r="H6" s="833"/>
      <c r="I6" s="833"/>
      <c r="J6" s="833"/>
      <c r="K6" s="833"/>
      <c r="L6" s="833"/>
      <c r="M6" s="833"/>
      <c r="N6" s="833"/>
      <c r="O6" s="833"/>
      <c r="P6" s="833"/>
      <c r="Q6" s="833"/>
      <c r="R6" s="833"/>
      <c r="S6" s="833"/>
      <c r="T6" s="834"/>
      <c r="U6" s="765"/>
      <c r="W6" s="6"/>
      <c r="X6" s="6"/>
      <c r="Y6" s="6"/>
      <c r="Z6" s="6"/>
    </row>
    <row r="7" spans="1:28" s="4" customFormat="1" ht="18" customHeight="1">
      <c r="A7"/>
      <c r="B7" s="835"/>
      <c r="C7" s="833"/>
      <c r="D7" s="833"/>
      <c r="E7" s="833"/>
      <c r="F7" s="833"/>
      <c r="G7" s="833"/>
      <c r="H7" s="833"/>
      <c r="I7" s="833"/>
      <c r="J7" s="833"/>
      <c r="K7" s="833"/>
      <c r="L7" s="833"/>
      <c r="M7" s="833"/>
      <c r="N7" s="833"/>
      <c r="O7" s="833"/>
      <c r="P7" s="833"/>
      <c r="Q7" s="833"/>
      <c r="R7" s="833"/>
      <c r="S7" s="833"/>
      <c r="T7" s="834"/>
      <c r="U7" s="765"/>
      <c r="V7" s="6"/>
      <c r="W7" s="6"/>
    </row>
    <row r="8" spans="1:28" s="50" customFormat="1" ht="18" customHeight="1">
      <c r="A8"/>
      <c r="B8" s="835"/>
      <c r="C8" s="833"/>
      <c r="D8" s="833"/>
      <c r="E8" s="833"/>
      <c r="F8" s="833"/>
      <c r="G8" s="833"/>
      <c r="H8" s="833"/>
      <c r="I8" s="833"/>
      <c r="J8" s="833"/>
      <c r="K8" s="833"/>
      <c r="L8" s="833"/>
      <c r="M8" s="833"/>
      <c r="N8" s="833"/>
      <c r="O8" s="833"/>
      <c r="P8" s="833"/>
      <c r="Q8" s="833"/>
      <c r="R8" s="833"/>
      <c r="S8" s="833"/>
      <c r="T8" s="834"/>
      <c r="U8" s="765"/>
      <c r="V8" s="6"/>
      <c r="W8" s="6"/>
    </row>
    <row r="9" spans="1:28" s="50" customFormat="1" ht="18" customHeight="1">
      <c r="A9"/>
      <c r="B9" s="835"/>
      <c r="C9" s="833"/>
      <c r="D9" s="833"/>
      <c r="E9" s="833"/>
      <c r="F9" s="833"/>
      <c r="G9" s="833"/>
      <c r="H9" s="833"/>
      <c r="I9" s="833"/>
      <c r="J9" s="833"/>
      <c r="K9" s="833"/>
      <c r="L9" s="833"/>
      <c r="M9" s="833"/>
      <c r="N9" s="833"/>
      <c r="O9" s="833"/>
      <c r="P9" s="833"/>
      <c r="Q9" s="833"/>
      <c r="R9" s="833"/>
      <c r="S9" s="833"/>
      <c r="T9" s="834"/>
      <c r="U9"/>
      <c r="V9" s="6"/>
      <c r="W9" s="6"/>
    </row>
    <row r="10" spans="1:28" s="50" customFormat="1" ht="18" customHeight="1">
      <c r="A10"/>
      <c r="B10" s="835"/>
      <c r="C10" s="833"/>
      <c r="D10" s="833"/>
      <c r="E10" s="833"/>
      <c r="F10" s="833"/>
      <c r="G10" s="833"/>
      <c r="H10" s="833"/>
      <c r="I10" s="833"/>
      <c r="J10" s="833"/>
      <c r="K10" s="833"/>
      <c r="L10" s="833"/>
      <c r="M10" s="833"/>
      <c r="N10" s="833"/>
      <c r="O10" s="833"/>
      <c r="P10" s="833"/>
      <c r="Q10" s="833"/>
      <c r="R10" s="833"/>
      <c r="S10" s="833"/>
      <c r="T10" s="834"/>
      <c r="U10"/>
      <c r="V10" s="6"/>
      <c r="W10" s="6"/>
    </row>
    <row r="11" spans="1:28" s="50" customFormat="1" ht="18" customHeight="1">
      <c r="A11"/>
      <c r="B11" s="835"/>
      <c r="C11" s="833"/>
      <c r="D11" s="833"/>
      <c r="E11" s="833"/>
      <c r="F11" s="833"/>
      <c r="G11" s="833"/>
      <c r="H11" s="833"/>
      <c r="I11" s="833"/>
      <c r="J11" s="833"/>
      <c r="K11" s="833"/>
      <c r="L11" s="833"/>
      <c r="M11" s="833"/>
      <c r="N11" s="833"/>
      <c r="O11" s="833"/>
      <c r="P11" s="833"/>
      <c r="Q11" s="833"/>
      <c r="R11" s="833"/>
      <c r="S11" s="833"/>
      <c r="T11" s="834"/>
      <c r="U11"/>
      <c r="V11" s="6"/>
      <c r="W11" s="6"/>
    </row>
    <row r="12" spans="1:28" s="50" customFormat="1" ht="18" customHeight="1">
      <c r="A12"/>
      <c r="B12" s="835"/>
      <c r="C12" s="833"/>
      <c r="D12" s="833"/>
      <c r="E12" s="833"/>
      <c r="F12" s="833"/>
      <c r="G12" s="833"/>
      <c r="H12" s="833"/>
      <c r="I12" s="833"/>
      <c r="J12" s="833"/>
      <c r="K12" s="833"/>
      <c r="L12" s="833"/>
      <c r="M12" s="833"/>
      <c r="N12" s="833"/>
      <c r="O12" s="833"/>
      <c r="P12" s="833"/>
      <c r="Q12" s="833"/>
      <c r="R12" s="833"/>
      <c r="S12" s="833"/>
      <c r="T12" s="834"/>
      <c r="U12"/>
      <c r="V12" s="6"/>
      <c r="W12" s="6"/>
    </row>
    <row r="13" spans="1:28" s="50" customFormat="1" ht="18" customHeight="1">
      <c r="A13"/>
      <c r="B13" s="835"/>
      <c r="C13" s="833"/>
      <c r="D13" s="833"/>
      <c r="E13" s="833"/>
      <c r="F13" s="833"/>
      <c r="G13" s="833"/>
      <c r="H13" s="833"/>
      <c r="I13" s="833"/>
      <c r="J13" s="833"/>
      <c r="K13" s="833"/>
      <c r="L13" s="833"/>
      <c r="M13" s="833"/>
      <c r="N13" s="833"/>
      <c r="O13" s="833"/>
      <c r="P13" s="833"/>
      <c r="Q13" s="833"/>
      <c r="R13" s="833"/>
      <c r="S13" s="833"/>
      <c r="T13" s="834"/>
      <c r="U13"/>
      <c r="V13" s="6"/>
      <c r="W13" s="6"/>
    </row>
    <row r="14" spans="1:28" s="50" customFormat="1" ht="18" customHeight="1">
      <c r="A14"/>
      <c r="B14" s="835"/>
      <c r="C14" s="833"/>
      <c r="D14" s="833"/>
      <c r="E14" s="833"/>
      <c r="F14" s="833"/>
      <c r="G14" s="833"/>
      <c r="H14" s="833"/>
      <c r="I14" s="833"/>
      <c r="J14" s="833"/>
      <c r="K14" s="833"/>
      <c r="L14" s="833"/>
      <c r="M14" s="833"/>
      <c r="N14" s="833"/>
      <c r="O14" s="833"/>
      <c r="P14" s="833"/>
      <c r="Q14" s="833"/>
      <c r="R14" s="833"/>
      <c r="S14" s="833"/>
      <c r="T14" s="834"/>
      <c r="U14"/>
      <c r="V14" s="6"/>
      <c r="W14" s="6"/>
    </row>
    <row r="15" spans="1:28" s="50" customFormat="1" ht="18" customHeight="1">
      <c r="A15"/>
      <c r="B15" s="835"/>
      <c r="C15" s="833"/>
      <c r="D15" s="833"/>
      <c r="E15" s="833"/>
      <c r="F15" s="833"/>
      <c r="G15" s="833"/>
      <c r="H15" s="833"/>
      <c r="I15" s="833"/>
      <c r="J15" s="833"/>
      <c r="K15" s="833"/>
      <c r="L15" s="833"/>
      <c r="M15" s="833"/>
      <c r="N15" s="833"/>
      <c r="O15" s="833"/>
      <c r="P15" s="833"/>
      <c r="Q15" s="833"/>
      <c r="R15" s="833"/>
      <c r="S15" s="833"/>
      <c r="T15" s="834"/>
      <c r="U15"/>
      <c r="V15" s="6"/>
      <c r="W15" s="6"/>
    </row>
    <row r="16" spans="1:28" s="50" customFormat="1" ht="18" customHeight="1">
      <c r="A16"/>
      <c r="B16" s="835"/>
      <c r="C16" s="833"/>
      <c r="D16" s="833"/>
      <c r="E16" s="833"/>
      <c r="F16" s="833"/>
      <c r="G16" s="833"/>
      <c r="H16" s="833"/>
      <c r="I16" s="833"/>
      <c r="J16" s="833"/>
      <c r="K16" s="833"/>
      <c r="L16" s="833"/>
      <c r="M16" s="833"/>
      <c r="N16" s="833"/>
      <c r="O16" s="833"/>
      <c r="P16" s="833"/>
      <c r="Q16" s="833"/>
      <c r="R16" s="833"/>
      <c r="S16" s="833"/>
      <c r="T16" s="834"/>
      <c r="U16"/>
      <c r="V16" s="6"/>
      <c r="W16" s="6"/>
    </row>
    <row r="17" spans="1:26" s="50" customFormat="1" ht="18" customHeight="1">
      <c r="A17"/>
      <c r="B17" s="835"/>
      <c r="C17" s="833"/>
      <c r="D17" s="833"/>
      <c r="E17" s="833"/>
      <c r="F17" s="833"/>
      <c r="G17" s="833"/>
      <c r="H17" s="833"/>
      <c r="I17" s="833"/>
      <c r="J17" s="833"/>
      <c r="K17" s="833"/>
      <c r="L17" s="833"/>
      <c r="M17" s="833"/>
      <c r="N17" s="833"/>
      <c r="O17" s="833"/>
      <c r="P17" s="833"/>
      <c r="Q17" s="833"/>
      <c r="R17" s="833"/>
      <c r="S17" s="833"/>
      <c r="T17" s="834"/>
      <c r="U17"/>
      <c r="V17" s="6"/>
      <c r="W17" s="6"/>
    </row>
    <row r="18" spans="1:26" s="50" customFormat="1" ht="18" customHeight="1">
      <c r="A18"/>
      <c r="B18" s="835"/>
      <c r="C18" s="833"/>
      <c r="D18" s="833"/>
      <c r="E18" s="833"/>
      <c r="F18" s="833"/>
      <c r="G18" s="833"/>
      <c r="H18" s="833"/>
      <c r="I18" s="833"/>
      <c r="J18" s="833"/>
      <c r="K18" s="833"/>
      <c r="L18" s="833"/>
      <c r="M18" s="833"/>
      <c r="N18" s="833"/>
      <c r="O18" s="833"/>
      <c r="P18" s="833"/>
      <c r="Q18" s="833"/>
      <c r="R18" s="833"/>
      <c r="S18" s="833"/>
      <c r="T18" s="834"/>
      <c r="U18"/>
      <c r="V18" s="6"/>
      <c r="W18" s="6"/>
    </row>
    <row r="19" spans="1:26" s="50" customFormat="1" ht="18" customHeight="1">
      <c r="A19"/>
      <c r="B19" s="835"/>
      <c r="C19" s="833"/>
      <c r="D19" s="833"/>
      <c r="E19" s="833"/>
      <c r="F19" s="833"/>
      <c r="G19" s="833"/>
      <c r="H19" s="833"/>
      <c r="I19" s="833"/>
      <c r="J19" s="833"/>
      <c r="K19" s="833"/>
      <c r="L19" s="833"/>
      <c r="M19" s="833"/>
      <c r="N19" s="833"/>
      <c r="O19" s="833"/>
      <c r="P19" s="833"/>
      <c r="Q19" s="833"/>
      <c r="R19" s="833"/>
      <c r="S19" s="833"/>
      <c r="T19" s="834"/>
      <c r="U19"/>
      <c r="V19" s="6"/>
      <c r="W19" s="6"/>
    </row>
    <row r="20" spans="1:26" s="50" customFormat="1" ht="18" customHeight="1">
      <c r="A20"/>
      <c r="B20" s="835"/>
      <c r="C20" s="833"/>
      <c r="D20" s="833"/>
      <c r="E20" s="833"/>
      <c r="F20" s="833"/>
      <c r="G20" s="833"/>
      <c r="H20" s="833"/>
      <c r="I20" s="833"/>
      <c r="J20" s="833"/>
      <c r="K20" s="833"/>
      <c r="L20" s="833"/>
      <c r="M20" s="833"/>
      <c r="N20" s="833"/>
      <c r="O20" s="833"/>
      <c r="P20" s="833"/>
      <c r="Q20" s="833"/>
      <c r="R20" s="833"/>
      <c r="S20" s="833"/>
      <c r="T20" s="834"/>
      <c r="U20"/>
      <c r="V20" s="6"/>
      <c r="W20" s="6"/>
    </row>
    <row r="21" spans="1:26" s="50" customFormat="1" ht="18" customHeight="1">
      <c r="A21"/>
      <c r="B21" s="835"/>
      <c r="C21" s="833"/>
      <c r="D21" s="833"/>
      <c r="E21" s="833"/>
      <c r="F21" s="833"/>
      <c r="G21" s="833"/>
      <c r="H21" s="833"/>
      <c r="I21" s="833"/>
      <c r="J21" s="833"/>
      <c r="K21" s="833"/>
      <c r="L21" s="833"/>
      <c r="M21" s="833"/>
      <c r="N21" s="833"/>
      <c r="O21" s="833"/>
      <c r="P21" s="833"/>
      <c r="Q21" s="833"/>
      <c r="R21" s="833"/>
      <c r="S21" s="833"/>
      <c r="T21" s="834"/>
      <c r="U21"/>
      <c r="V21" s="6"/>
      <c r="W21" s="6"/>
    </row>
    <row r="22" spans="1:26" s="50" customFormat="1" ht="18" customHeight="1">
      <c r="A22"/>
      <c r="B22" s="835"/>
      <c r="C22" s="833"/>
      <c r="D22" s="833"/>
      <c r="E22" s="833"/>
      <c r="F22" s="833"/>
      <c r="G22" s="833"/>
      <c r="H22" s="833"/>
      <c r="I22" s="833"/>
      <c r="J22" s="833"/>
      <c r="K22" s="833"/>
      <c r="L22" s="833"/>
      <c r="M22" s="833"/>
      <c r="N22" s="833"/>
      <c r="O22" s="833"/>
      <c r="P22" s="833"/>
      <c r="Q22" s="833"/>
      <c r="R22" s="833"/>
      <c r="S22" s="833"/>
      <c r="T22" s="834"/>
      <c r="U22"/>
      <c r="V22" s="6"/>
      <c r="W22" s="6"/>
    </row>
    <row r="23" spans="1:26" s="50" customFormat="1" ht="18" customHeight="1">
      <c r="A23"/>
      <c r="B23" s="835"/>
      <c r="C23" s="833"/>
      <c r="D23" s="833"/>
      <c r="E23" s="833"/>
      <c r="F23" s="833"/>
      <c r="G23" s="833"/>
      <c r="H23" s="833"/>
      <c r="I23" s="833"/>
      <c r="J23" s="833"/>
      <c r="K23" s="833"/>
      <c r="L23" s="833"/>
      <c r="M23" s="833"/>
      <c r="N23" s="833"/>
      <c r="O23" s="833"/>
      <c r="P23" s="833"/>
      <c r="Q23" s="833"/>
      <c r="R23" s="833"/>
      <c r="S23" s="833"/>
      <c r="T23" s="834"/>
      <c r="U23"/>
      <c r="V23" s="6"/>
      <c r="W23" s="6"/>
    </row>
    <row r="24" spans="1:26" s="50" customFormat="1" ht="18" customHeight="1">
      <c r="A24"/>
      <c r="B24" s="835"/>
      <c r="C24" s="833"/>
      <c r="D24" s="833"/>
      <c r="E24" s="833"/>
      <c r="F24" s="833"/>
      <c r="G24" s="833"/>
      <c r="H24" s="833"/>
      <c r="I24" s="833"/>
      <c r="J24" s="833"/>
      <c r="K24" s="833"/>
      <c r="L24" s="833"/>
      <c r="M24" s="833"/>
      <c r="N24" s="833"/>
      <c r="O24" s="833"/>
      <c r="P24" s="833"/>
      <c r="Q24" s="833"/>
      <c r="R24" s="833"/>
      <c r="S24" s="833"/>
      <c r="T24" s="834"/>
      <c r="U24"/>
      <c r="W24" s="6"/>
      <c r="X24" s="6"/>
      <c r="Y24" s="6"/>
      <c r="Z24" s="6"/>
    </row>
    <row r="25" spans="1:26" s="50" customFormat="1" ht="18" customHeight="1">
      <c r="A25"/>
      <c r="B25" s="835"/>
      <c r="C25" s="833"/>
      <c r="D25" s="833"/>
      <c r="E25" s="833"/>
      <c r="F25" s="833"/>
      <c r="G25" s="833"/>
      <c r="H25" s="833"/>
      <c r="I25" s="833"/>
      <c r="J25" s="833"/>
      <c r="K25" s="833"/>
      <c r="L25" s="833"/>
      <c r="M25" s="833"/>
      <c r="N25" s="833"/>
      <c r="O25" s="833"/>
      <c r="P25" s="833"/>
      <c r="Q25" s="833"/>
      <c r="R25" s="833"/>
      <c r="S25" s="833"/>
      <c r="T25" s="834"/>
      <c r="U25"/>
      <c r="W25" s="6"/>
      <c r="X25" s="6"/>
      <c r="Y25" s="6"/>
      <c r="Z25" s="6"/>
    </row>
    <row r="26" spans="1:26" s="50" customFormat="1" ht="18" customHeight="1">
      <c r="A26"/>
      <c r="B26" s="835"/>
      <c r="C26" s="833"/>
      <c r="D26" s="833"/>
      <c r="E26" s="833"/>
      <c r="F26" s="833"/>
      <c r="G26" s="833"/>
      <c r="H26" s="833"/>
      <c r="I26" s="833"/>
      <c r="J26" s="833"/>
      <c r="K26" s="833"/>
      <c r="L26" s="833"/>
      <c r="M26" s="833"/>
      <c r="N26" s="833"/>
      <c r="O26" s="833"/>
      <c r="P26" s="833"/>
      <c r="Q26" s="833"/>
      <c r="R26" s="833"/>
      <c r="S26" s="833"/>
      <c r="T26" s="834"/>
      <c r="U26"/>
      <c r="W26" s="6"/>
      <c r="X26" s="6"/>
      <c r="Y26" s="6"/>
      <c r="Z26" s="6"/>
    </row>
    <row r="27" spans="1:26" s="50" customFormat="1" ht="18" customHeight="1">
      <c r="A27"/>
      <c r="B27" s="835"/>
      <c r="C27" s="833"/>
      <c r="D27" s="833"/>
      <c r="E27" s="833"/>
      <c r="F27" s="833"/>
      <c r="G27" s="833"/>
      <c r="H27" s="833"/>
      <c r="I27" s="833"/>
      <c r="J27" s="833"/>
      <c r="K27" s="833"/>
      <c r="L27" s="833"/>
      <c r="M27" s="833"/>
      <c r="N27" s="833"/>
      <c r="O27" s="833"/>
      <c r="P27" s="833"/>
      <c r="Q27" s="833"/>
      <c r="R27" s="833"/>
      <c r="S27" s="833"/>
      <c r="T27" s="834"/>
      <c r="U27"/>
      <c r="W27" s="6"/>
      <c r="X27" s="6"/>
      <c r="Y27" s="6"/>
      <c r="Z27" s="6"/>
    </row>
    <row r="28" spans="1:26" s="50" customFormat="1" ht="18" customHeight="1">
      <c r="A28"/>
      <c r="B28" s="835"/>
      <c r="C28" s="833"/>
      <c r="D28" s="833"/>
      <c r="E28" s="833"/>
      <c r="F28" s="833"/>
      <c r="G28" s="833"/>
      <c r="H28" s="833"/>
      <c r="I28" s="833"/>
      <c r="J28" s="833"/>
      <c r="K28" s="833"/>
      <c r="L28" s="833"/>
      <c r="M28" s="833"/>
      <c r="N28" s="833"/>
      <c r="O28" s="833"/>
      <c r="P28" s="833"/>
      <c r="Q28" s="833"/>
      <c r="R28" s="833"/>
      <c r="S28" s="833"/>
      <c r="T28" s="834"/>
      <c r="U28"/>
      <c r="W28" s="6"/>
      <c r="X28" s="6"/>
      <c r="Y28" s="6"/>
      <c r="Z28" s="6"/>
    </row>
    <row r="29" spans="1:26" s="50" customFormat="1" ht="18" customHeight="1">
      <c r="A29"/>
      <c r="B29" s="835"/>
      <c r="C29" s="833"/>
      <c r="D29" s="833"/>
      <c r="E29" s="833"/>
      <c r="F29" s="833"/>
      <c r="G29" s="833"/>
      <c r="H29" s="833"/>
      <c r="I29" s="833"/>
      <c r="J29" s="833"/>
      <c r="K29" s="833"/>
      <c r="L29" s="833"/>
      <c r="M29" s="833"/>
      <c r="N29" s="833"/>
      <c r="O29" s="833"/>
      <c r="P29" s="833"/>
      <c r="Q29" s="833"/>
      <c r="R29" s="833"/>
      <c r="S29" s="833"/>
      <c r="T29" s="834"/>
      <c r="U29"/>
      <c r="W29" s="827"/>
      <c r="X29" s="827"/>
      <c r="Y29" s="827"/>
      <c r="Z29" s="6"/>
    </row>
    <row r="30" spans="1:26" s="50" customFormat="1" ht="18" customHeight="1">
      <c r="A30"/>
      <c r="B30" s="835"/>
      <c r="C30" s="833"/>
      <c r="D30" s="833"/>
      <c r="E30" s="833"/>
      <c r="F30" s="833"/>
      <c r="G30" s="833"/>
      <c r="H30" s="833"/>
      <c r="I30" s="833"/>
      <c r="J30" s="833"/>
      <c r="K30" s="833"/>
      <c r="L30" s="833"/>
      <c r="M30" s="833"/>
      <c r="N30" s="833"/>
      <c r="O30" s="833"/>
      <c r="P30" s="833"/>
      <c r="Q30" s="833"/>
      <c r="R30" s="833"/>
      <c r="S30" s="833"/>
      <c r="T30" s="834"/>
      <c r="U30"/>
      <c r="W30" s="827"/>
      <c r="X30" s="827"/>
      <c r="Y30" s="827"/>
      <c r="Z30" s="6"/>
    </row>
    <row r="31" spans="1:26" s="50" customFormat="1" ht="18" customHeight="1">
      <c r="A31"/>
      <c r="B31" s="835"/>
      <c r="C31" s="833"/>
      <c r="D31" s="833"/>
      <c r="E31" s="833"/>
      <c r="F31" s="833"/>
      <c r="G31" s="833"/>
      <c r="H31" s="833"/>
      <c r="I31" s="833"/>
      <c r="J31" s="833"/>
      <c r="K31" s="833"/>
      <c r="L31" s="833"/>
      <c r="M31" s="833"/>
      <c r="N31" s="833"/>
      <c r="O31" s="833"/>
      <c r="P31" s="833"/>
      <c r="Q31" s="833"/>
      <c r="R31" s="833"/>
      <c r="S31" s="833"/>
      <c r="T31" s="834"/>
      <c r="U31"/>
      <c r="W31" s="827"/>
      <c r="X31" s="827"/>
      <c r="Y31" s="827"/>
      <c r="Z31" s="6"/>
    </row>
    <row r="32" spans="1:26" s="50" customFormat="1" ht="18" customHeight="1">
      <c r="A32"/>
      <c r="B32" s="835"/>
      <c r="C32" s="833"/>
      <c r="D32" s="833"/>
      <c r="E32" s="833"/>
      <c r="F32" s="833"/>
      <c r="G32" s="833"/>
      <c r="H32" s="833"/>
      <c r="I32" s="833"/>
      <c r="J32" s="833"/>
      <c r="K32" s="833"/>
      <c r="L32" s="833"/>
      <c r="M32" s="833"/>
      <c r="N32" s="833"/>
      <c r="O32" s="833"/>
      <c r="P32" s="833"/>
      <c r="Q32" s="833"/>
      <c r="R32" s="833"/>
      <c r="S32" s="833"/>
      <c r="T32" s="834"/>
      <c r="U32"/>
      <c r="W32" s="6"/>
      <c r="X32" s="6"/>
      <c r="Y32" s="6"/>
      <c r="Z32" s="6"/>
    </row>
    <row r="33" spans="1:26" s="50" customFormat="1" ht="18" customHeight="1">
      <c r="A33"/>
      <c r="B33" s="835"/>
      <c r="C33" s="833"/>
      <c r="D33" s="833"/>
      <c r="E33" s="833"/>
      <c r="F33" s="833"/>
      <c r="G33" s="833"/>
      <c r="H33" s="833"/>
      <c r="I33" s="833"/>
      <c r="J33" s="833"/>
      <c r="K33" s="833"/>
      <c r="L33" s="833"/>
      <c r="M33" s="833"/>
      <c r="N33" s="833"/>
      <c r="O33" s="833"/>
      <c r="P33" s="833"/>
      <c r="Q33" s="833"/>
      <c r="R33" s="833"/>
      <c r="S33" s="833"/>
      <c r="T33" s="834"/>
      <c r="U33"/>
      <c r="W33" s="827"/>
      <c r="X33" s="827"/>
      <c r="Y33" s="827"/>
      <c r="Z33" s="6"/>
    </row>
    <row r="34" spans="1:26" s="50" customFormat="1" ht="18" customHeight="1">
      <c r="A34"/>
      <c r="B34" s="835"/>
      <c r="C34" s="833"/>
      <c r="D34" s="833"/>
      <c r="E34" s="833"/>
      <c r="F34" s="833"/>
      <c r="G34" s="833"/>
      <c r="H34" s="833"/>
      <c r="I34" s="833"/>
      <c r="J34" s="833"/>
      <c r="K34" s="833"/>
      <c r="L34" s="833"/>
      <c r="M34" s="833"/>
      <c r="N34" s="833"/>
      <c r="O34" s="833"/>
      <c r="P34" s="833"/>
      <c r="Q34" s="833"/>
      <c r="R34" s="833"/>
      <c r="S34" s="833"/>
      <c r="T34" s="834"/>
      <c r="U34"/>
      <c r="W34" s="827"/>
      <c r="X34" s="827"/>
      <c r="Y34" s="827"/>
      <c r="Z34" s="6"/>
    </row>
    <row r="35" spans="1:26" s="50" customFormat="1" ht="18" customHeight="1">
      <c r="A35"/>
      <c r="B35" s="835"/>
      <c r="C35" s="833"/>
      <c r="D35" s="833"/>
      <c r="E35" s="833"/>
      <c r="F35" s="833"/>
      <c r="G35" s="833"/>
      <c r="H35" s="833"/>
      <c r="I35" s="833"/>
      <c r="J35" s="833"/>
      <c r="K35" s="833"/>
      <c r="L35" s="833"/>
      <c r="M35" s="833"/>
      <c r="N35" s="833"/>
      <c r="O35" s="833"/>
      <c r="P35" s="833"/>
      <c r="Q35" s="833"/>
      <c r="R35" s="833"/>
      <c r="S35" s="833"/>
      <c r="T35" s="834"/>
      <c r="U35"/>
      <c r="W35" s="827"/>
      <c r="X35" s="827"/>
      <c r="Y35" s="827"/>
      <c r="Z35" s="6"/>
    </row>
    <row r="36" spans="1:26" s="50" customFormat="1" ht="18" customHeight="1">
      <c r="A36"/>
      <c r="B36" s="835"/>
      <c r="C36" s="833"/>
      <c r="D36" s="833"/>
      <c r="E36" s="833"/>
      <c r="F36" s="833"/>
      <c r="G36" s="833"/>
      <c r="H36" s="833"/>
      <c r="I36" s="833"/>
      <c r="J36" s="833"/>
      <c r="K36" s="833"/>
      <c r="L36" s="833"/>
      <c r="M36" s="833"/>
      <c r="N36" s="833"/>
      <c r="O36" s="833"/>
      <c r="P36" s="833"/>
      <c r="Q36" s="833"/>
      <c r="R36" s="833"/>
      <c r="S36" s="833"/>
      <c r="T36" s="834"/>
      <c r="U36"/>
      <c r="W36" s="6"/>
      <c r="X36" s="6"/>
      <c r="Y36" s="6"/>
      <c r="Z36" s="6"/>
    </row>
    <row r="37" spans="1:26" s="50" customFormat="1" ht="18" customHeight="1">
      <c r="A37"/>
      <c r="B37" s="835"/>
      <c r="C37" s="833"/>
      <c r="D37" s="833"/>
      <c r="E37" s="833"/>
      <c r="F37" s="833"/>
      <c r="G37" s="833"/>
      <c r="H37" s="833"/>
      <c r="I37" s="833"/>
      <c r="J37" s="833"/>
      <c r="K37" s="833"/>
      <c r="L37" s="833"/>
      <c r="M37" s="833"/>
      <c r="N37" s="833"/>
      <c r="O37" s="833"/>
      <c r="P37" s="833"/>
      <c r="Q37" s="833"/>
      <c r="R37" s="833"/>
      <c r="S37" s="833"/>
      <c r="T37" s="834"/>
      <c r="U37"/>
      <c r="W37" s="827"/>
      <c r="X37" s="827"/>
      <c r="Y37" s="827"/>
      <c r="Z37" s="6"/>
    </row>
    <row r="38" spans="1:26" s="50" customFormat="1" ht="18" customHeight="1">
      <c r="A38"/>
      <c r="B38" s="835"/>
      <c r="C38" s="833"/>
      <c r="D38" s="833"/>
      <c r="E38" s="833"/>
      <c r="F38" s="833"/>
      <c r="G38" s="833"/>
      <c r="H38" s="833"/>
      <c r="I38" s="833"/>
      <c r="J38" s="833"/>
      <c r="K38" s="833"/>
      <c r="L38" s="833"/>
      <c r="M38" s="833"/>
      <c r="N38" s="833"/>
      <c r="O38" s="833"/>
      <c r="P38" s="833"/>
      <c r="Q38" s="833"/>
      <c r="R38" s="833"/>
      <c r="S38" s="833"/>
      <c r="T38" s="834"/>
      <c r="U38"/>
      <c r="W38" s="827"/>
      <c r="X38" s="827"/>
      <c r="Y38" s="827"/>
      <c r="Z38" s="6"/>
    </row>
    <row r="39" spans="1:26" s="50" customFormat="1" ht="18" customHeight="1">
      <c r="A39"/>
      <c r="B39" s="835"/>
      <c r="C39" s="833"/>
      <c r="D39" s="833"/>
      <c r="E39" s="833"/>
      <c r="F39" s="833"/>
      <c r="G39" s="833"/>
      <c r="H39" s="833"/>
      <c r="I39" s="833"/>
      <c r="J39" s="833"/>
      <c r="K39" s="833"/>
      <c r="L39" s="833"/>
      <c r="M39" s="833"/>
      <c r="N39" s="833"/>
      <c r="O39" s="833"/>
      <c r="P39" s="833"/>
      <c r="Q39" s="833"/>
      <c r="R39" s="833"/>
      <c r="S39" s="833"/>
      <c r="T39" s="834"/>
      <c r="U39"/>
      <c r="W39" s="827"/>
      <c r="X39" s="827"/>
      <c r="Y39" s="827"/>
      <c r="Z39" s="6"/>
    </row>
    <row r="40" spans="1:26" s="50" customFormat="1" ht="18" customHeight="1">
      <c r="A40"/>
      <c r="B40" s="835"/>
      <c r="C40" s="833"/>
      <c r="D40" s="833"/>
      <c r="E40" s="833"/>
      <c r="F40" s="833"/>
      <c r="G40" s="833"/>
      <c r="H40" s="833"/>
      <c r="I40" s="833"/>
      <c r="J40" s="833"/>
      <c r="K40" s="833"/>
      <c r="L40" s="833"/>
      <c r="M40" s="833"/>
      <c r="N40" s="833"/>
      <c r="O40" s="833"/>
      <c r="P40" s="833"/>
      <c r="Q40" s="833"/>
      <c r="R40" s="833"/>
      <c r="S40" s="833"/>
      <c r="T40" s="834"/>
      <c r="U40"/>
      <c r="W40" s="6"/>
      <c r="X40" s="6"/>
      <c r="Y40" s="6"/>
      <c r="Z40" s="6"/>
    </row>
    <row r="41" spans="1:26" s="50" customFormat="1" ht="18" customHeight="1">
      <c r="A41"/>
      <c r="B41" s="835"/>
      <c r="C41" s="833"/>
      <c r="D41" s="833"/>
      <c r="E41" s="833"/>
      <c r="F41" s="833"/>
      <c r="G41" s="833"/>
      <c r="H41" s="833"/>
      <c r="I41" s="833"/>
      <c r="J41" s="833"/>
      <c r="K41" s="833"/>
      <c r="L41" s="833"/>
      <c r="M41" s="833"/>
      <c r="N41" s="833"/>
      <c r="O41" s="833"/>
      <c r="P41" s="833"/>
      <c r="Q41" s="833"/>
      <c r="R41" s="833"/>
      <c r="S41" s="833"/>
      <c r="T41" s="834"/>
      <c r="U41"/>
      <c r="W41" s="6"/>
      <c r="X41" s="6"/>
      <c r="Y41" s="6"/>
      <c r="Z41" s="6"/>
    </row>
    <row r="42" spans="1:26" s="50" customFormat="1" ht="18" customHeight="1">
      <c r="A42"/>
      <c r="B42" s="835"/>
      <c r="C42" s="833"/>
      <c r="D42" s="833"/>
      <c r="E42" s="833"/>
      <c r="F42" s="833"/>
      <c r="G42" s="833"/>
      <c r="H42" s="833"/>
      <c r="I42" s="833"/>
      <c r="J42" s="833"/>
      <c r="K42" s="833"/>
      <c r="L42" s="833"/>
      <c r="M42" s="833"/>
      <c r="N42" s="833"/>
      <c r="O42" s="833"/>
      <c r="P42" s="833"/>
      <c r="Q42" s="833"/>
      <c r="R42" s="833"/>
      <c r="S42" s="833"/>
      <c r="T42" s="834"/>
      <c r="U42"/>
      <c r="W42" s="6"/>
      <c r="X42" s="6"/>
      <c r="Y42" s="6"/>
      <c r="Z42" s="6"/>
    </row>
    <row r="43" spans="1:26" s="50" customFormat="1" ht="18" customHeight="1">
      <c r="A43"/>
      <c r="B43" s="835"/>
      <c r="C43" s="833"/>
      <c r="D43" s="833"/>
      <c r="E43" s="833"/>
      <c r="F43" s="833"/>
      <c r="G43" s="833"/>
      <c r="H43" s="833"/>
      <c r="I43" s="833"/>
      <c r="J43" s="833"/>
      <c r="K43" s="833"/>
      <c r="L43" s="833"/>
      <c r="M43" s="833"/>
      <c r="N43" s="833"/>
      <c r="O43" s="833"/>
      <c r="P43" s="833"/>
      <c r="Q43" s="833"/>
      <c r="R43" s="833"/>
      <c r="S43" s="833"/>
      <c r="T43" s="834"/>
      <c r="U43"/>
      <c r="W43" s="6"/>
      <c r="X43" s="6"/>
      <c r="Y43" s="6"/>
      <c r="Z43" s="6"/>
    </row>
    <row r="44" spans="1:26" s="50" customFormat="1" ht="18" customHeight="1">
      <c r="A44"/>
      <c r="B44" s="835"/>
      <c r="C44" s="833"/>
      <c r="D44" s="833"/>
      <c r="E44" s="833"/>
      <c r="F44" s="833"/>
      <c r="G44" s="833"/>
      <c r="H44" s="833"/>
      <c r="I44" s="833"/>
      <c r="J44" s="833"/>
      <c r="K44" s="833"/>
      <c r="L44" s="833"/>
      <c r="M44" s="833"/>
      <c r="N44" s="833"/>
      <c r="O44" s="833"/>
      <c r="P44" s="833"/>
      <c r="Q44" s="833"/>
      <c r="R44" s="833"/>
      <c r="S44" s="833"/>
      <c r="T44" s="834"/>
      <c r="U44"/>
      <c r="W44" s="6"/>
      <c r="X44" s="6"/>
      <c r="Y44" s="6"/>
      <c r="Z44" s="6"/>
    </row>
    <row r="45" spans="1:26" s="50" customFormat="1" ht="18" customHeight="1">
      <c r="A45"/>
      <c r="B45" s="835"/>
      <c r="C45" s="833"/>
      <c r="D45" s="833"/>
      <c r="E45" s="833"/>
      <c r="F45" s="833"/>
      <c r="G45" s="833"/>
      <c r="H45" s="833"/>
      <c r="I45" s="833"/>
      <c r="J45" s="833"/>
      <c r="K45" s="833"/>
      <c r="L45" s="833"/>
      <c r="M45" s="833"/>
      <c r="N45" s="833"/>
      <c r="O45" s="833"/>
      <c r="P45" s="833"/>
      <c r="Q45" s="833"/>
      <c r="R45" s="833"/>
      <c r="S45" s="833"/>
      <c r="T45" s="834"/>
      <c r="U45"/>
      <c r="W45" s="6"/>
      <c r="X45" s="6"/>
      <c r="Y45" s="6"/>
      <c r="Z45" s="6"/>
    </row>
    <row r="46" spans="1:26" s="50" customFormat="1" ht="18" customHeight="1">
      <c r="A46"/>
      <c r="B46" s="835"/>
      <c r="C46" s="833"/>
      <c r="D46" s="833"/>
      <c r="E46" s="833"/>
      <c r="F46" s="833"/>
      <c r="G46" s="833"/>
      <c r="H46" s="833"/>
      <c r="I46" s="833"/>
      <c r="J46" s="833"/>
      <c r="K46" s="833"/>
      <c r="L46" s="833"/>
      <c r="M46" s="833"/>
      <c r="N46" s="833"/>
      <c r="O46" s="833"/>
      <c r="P46" s="833"/>
      <c r="Q46" s="833"/>
      <c r="R46" s="833"/>
      <c r="S46" s="833"/>
      <c r="T46" s="834"/>
      <c r="U46"/>
      <c r="W46" s="6"/>
      <c r="X46" s="6"/>
      <c r="Y46" s="6"/>
      <c r="Z46" s="6"/>
    </row>
    <row r="47" spans="1:26" s="50" customFormat="1" ht="18" customHeight="1">
      <c r="A47"/>
      <c r="B47" s="835"/>
      <c r="C47" s="833"/>
      <c r="D47" s="833"/>
      <c r="E47" s="833"/>
      <c r="F47" s="833"/>
      <c r="G47" s="833"/>
      <c r="H47" s="833"/>
      <c r="I47" s="833"/>
      <c r="J47" s="833"/>
      <c r="K47" s="833"/>
      <c r="L47" s="833"/>
      <c r="M47" s="833"/>
      <c r="N47" s="833"/>
      <c r="O47" s="833"/>
      <c r="P47" s="833"/>
      <c r="Q47" s="833"/>
      <c r="R47" s="833"/>
      <c r="S47" s="833"/>
      <c r="T47" s="834"/>
      <c r="U47"/>
      <c r="W47" s="6"/>
      <c r="X47" s="6"/>
      <c r="Y47" s="6"/>
      <c r="Z47" s="6"/>
    </row>
    <row r="48" spans="1:26" s="50" customFormat="1" ht="18" customHeight="1">
      <c r="A48"/>
      <c r="B48" s="835"/>
      <c r="C48" s="833"/>
      <c r="D48" s="833"/>
      <c r="E48" s="833"/>
      <c r="F48" s="833"/>
      <c r="G48" s="833"/>
      <c r="H48" s="833"/>
      <c r="I48" s="833"/>
      <c r="J48" s="833"/>
      <c r="K48" s="833"/>
      <c r="L48" s="833"/>
      <c r="M48" s="833"/>
      <c r="N48" s="833"/>
      <c r="O48" s="833"/>
      <c r="P48" s="833"/>
      <c r="Q48" s="833"/>
      <c r="R48" s="833"/>
      <c r="S48" s="833"/>
      <c r="T48" s="834"/>
      <c r="U48"/>
      <c r="W48" s="6"/>
      <c r="X48" s="6"/>
      <c r="Y48" s="6"/>
      <c r="Z48" s="6"/>
    </row>
    <row r="49" spans="1:26" s="1" customFormat="1" ht="18" customHeight="1">
      <c r="A49"/>
      <c r="B49" s="836"/>
      <c r="C49" s="837"/>
      <c r="D49" s="837"/>
      <c r="E49" s="837"/>
      <c r="F49" s="837"/>
      <c r="G49" s="837"/>
      <c r="H49" s="837"/>
      <c r="I49" s="837"/>
      <c r="J49" s="837"/>
      <c r="K49" s="837"/>
      <c r="L49" s="837"/>
      <c r="M49" s="837"/>
      <c r="N49" s="837"/>
      <c r="O49" s="837"/>
      <c r="P49" s="837"/>
      <c r="Q49" s="837"/>
      <c r="R49" s="837"/>
      <c r="S49" s="837"/>
      <c r="T49" s="838"/>
      <c r="U49"/>
      <c r="W49" s="6"/>
      <c r="X49" s="6"/>
      <c r="Y49" s="6"/>
      <c r="Z49" s="6"/>
    </row>
    <row r="50" spans="1:26" s="13" customFormat="1" ht="19.5" customHeight="1">
      <c r="A50"/>
      <c r="B50" s="16" t="s">
        <v>179</v>
      </c>
      <c r="C50" s="17"/>
      <c r="D50" s="17"/>
      <c r="E50" s="17"/>
      <c r="F50" s="17"/>
      <c r="G50" s="17"/>
      <c r="H50" s="17"/>
      <c r="I50" s="17"/>
      <c r="J50" s="17"/>
      <c r="K50" s="17"/>
      <c r="L50" s="17"/>
      <c r="M50" s="17"/>
      <c r="N50" s="17"/>
      <c r="O50" s="17"/>
      <c r="P50" s="17"/>
      <c r="Q50" s="17"/>
      <c r="R50" s="825" t="s">
        <v>392</v>
      </c>
      <c r="S50" s="825"/>
      <c r="T50" s="826"/>
      <c r="U50"/>
      <c r="W50" s="14"/>
      <c r="X50" s="14"/>
      <c r="Y50" s="14"/>
      <c r="Z50" s="14"/>
    </row>
    <row r="51" spans="1:26" ht="23.75" customHeight="1">
      <c r="B51" s="857" t="s">
        <v>501</v>
      </c>
      <c r="C51" s="858"/>
      <c r="D51" s="858"/>
      <c r="E51" s="858"/>
      <c r="F51" s="858"/>
      <c r="G51" s="858"/>
      <c r="H51" s="858"/>
      <c r="I51" s="858"/>
      <c r="J51" s="858"/>
      <c r="K51" s="858"/>
      <c r="L51" s="858"/>
      <c r="M51" s="858"/>
      <c r="N51" s="858"/>
      <c r="O51" s="858"/>
      <c r="P51" s="858"/>
      <c r="Q51" s="858"/>
      <c r="R51" s="858"/>
      <c r="S51" s="858"/>
      <c r="T51" s="859"/>
    </row>
    <row r="52" spans="1:26" s="50" customFormat="1" ht="18" customHeight="1">
      <c r="A52"/>
      <c r="B52" s="832"/>
      <c r="C52" s="833"/>
      <c r="D52" s="833"/>
      <c r="E52" s="833"/>
      <c r="F52" s="833"/>
      <c r="G52" s="833"/>
      <c r="H52" s="833"/>
      <c r="I52" s="833"/>
      <c r="J52" s="833"/>
      <c r="K52" s="833"/>
      <c r="L52" s="833"/>
      <c r="M52" s="833"/>
      <c r="N52" s="833"/>
      <c r="O52" s="833"/>
      <c r="P52" s="833"/>
      <c r="Q52" s="833"/>
      <c r="R52" s="833"/>
      <c r="S52" s="833"/>
      <c r="T52" s="834"/>
      <c r="U52"/>
      <c r="W52" s="6"/>
      <c r="X52" s="6"/>
      <c r="Y52" s="6"/>
      <c r="Z52" s="6"/>
    </row>
    <row r="53" spans="1:26" s="50" customFormat="1" ht="18" customHeight="1">
      <c r="A53"/>
      <c r="B53" s="835"/>
      <c r="C53" s="833"/>
      <c r="D53" s="833"/>
      <c r="E53" s="833"/>
      <c r="F53" s="833"/>
      <c r="G53" s="833"/>
      <c r="H53" s="833"/>
      <c r="I53" s="833"/>
      <c r="J53" s="833"/>
      <c r="K53" s="833"/>
      <c r="L53" s="833"/>
      <c r="M53" s="833"/>
      <c r="N53" s="833"/>
      <c r="O53" s="833"/>
      <c r="P53" s="833"/>
      <c r="Q53" s="833"/>
      <c r="R53" s="833"/>
      <c r="S53" s="833"/>
      <c r="T53" s="834"/>
      <c r="U53"/>
      <c r="W53" s="6"/>
      <c r="X53" s="6"/>
      <c r="Y53" s="6"/>
      <c r="Z53" s="6"/>
    </row>
    <row r="54" spans="1:26" s="50" customFormat="1" ht="18" customHeight="1">
      <c r="A54"/>
      <c r="B54" s="835"/>
      <c r="C54" s="833"/>
      <c r="D54" s="833"/>
      <c r="E54" s="833"/>
      <c r="F54" s="833"/>
      <c r="G54" s="833"/>
      <c r="H54" s="833"/>
      <c r="I54" s="833"/>
      <c r="J54" s="833"/>
      <c r="K54" s="833"/>
      <c r="L54" s="833"/>
      <c r="M54" s="833"/>
      <c r="N54" s="833"/>
      <c r="O54" s="833"/>
      <c r="P54" s="833"/>
      <c r="Q54" s="833"/>
      <c r="R54" s="833"/>
      <c r="S54" s="833"/>
      <c r="T54" s="834"/>
      <c r="U54"/>
      <c r="W54" s="6"/>
      <c r="X54" s="6"/>
      <c r="Y54" s="6"/>
      <c r="Z54" s="6"/>
    </row>
    <row r="55" spans="1:26" s="50" customFormat="1" ht="18" customHeight="1">
      <c r="A55"/>
      <c r="B55" s="835"/>
      <c r="C55" s="833"/>
      <c r="D55" s="833"/>
      <c r="E55" s="833"/>
      <c r="F55" s="833"/>
      <c r="G55" s="833"/>
      <c r="H55" s="833"/>
      <c r="I55" s="833"/>
      <c r="J55" s="833"/>
      <c r="K55" s="833"/>
      <c r="L55" s="833"/>
      <c r="M55" s="833"/>
      <c r="N55" s="833"/>
      <c r="O55" s="833"/>
      <c r="P55" s="833"/>
      <c r="Q55" s="833"/>
      <c r="R55" s="833"/>
      <c r="S55" s="833"/>
      <c r="T55" s="834"/>
      <c r="U55"/>
      <c r="W55" s="6"/>
      <c r="X55" s="6"/>
      <c r="Y55" s="6"/>
      <c r="Z55" s="6"/>
    </row>
    <row r="56" spans="1:26" s="4" customFormat="1" ht="18" customHeight="1">
      <c r="A56"/>
      <c r="B56" s="835"/>
      <c r="C56" s="833"/>
      <c r="D56" s="833"/>
      <c r="E56" s="833"/>
      <c r="F56" s="833"/>
      <c r="G56" s="833"/>
      <c r="H56" s="833"/>
      <c r="I56" s="833"/>
      <c r="J56" s="833"/>
      <c r="K56" s="833"/>
      <c r="L56" s="833"/>
      <c r="M56" s="833"/>
      <c r="N56" s="833"/>
      <c r="O56" s="833"/>
      <c r="P56" s="833"/>
      <c r="Q56" s="833"/>
      <c r="R56" s="833"/>
      <c r="S56" s="833"/>
      <c r="T56" s="834"/>
      <c r="U56"/>
      <c r="V56" s="6"/>
      <c r="W56" s="6"/>
    </row>
    <row r="57" spans="1:26" s="50" customFormat="1" ht="18" customHeight="1">
      <c r="A57"/>
      <c r="B57" s="835"/>
      <c r="C57" s="833"/>
      <c r="D57" s="833"/>
      <c r="E57" s="833"/>
      <c r="F57" s="833"/>
      <c r="G57" s="833"/>
      <c r="H57" s="833"/>
      <c r="I57" s="833"/>
      <c r="J57" s="833"/>
      <c r="K57" s="833"/>
      <c r="L57" s="833"/>
      <c r="M57" s="833"/>
      <c r="N57" s="833"/>
      <c r="O57" s="833"/>
      <c r="P57" s="833"/>
      <c r="Q57" s="833"/>
      <c r="R57" s="833"/>
      <c r="S57" s="833"/>
      <c r="T57" s="834"/>
      <c r="U57"/>
      <c r="V57" s="6"/>
      <c r="W57" s="6"/>
    </row>
    <row r="58" spans="1:26" s="50" customFormat="1" ht="18" customHeight="1">
      <c r="A58"/>
      <c r="B58" s="835"/>
      <c r="C58" s="833"/>
      <c r="D58" s="833"/>
      <c r="E58" s="833"/>
      <c r="F58" s="833"/>
      <c r="G58" s="833"/>
      <c r="H58" s="833"/>
      <c r="I58" s="833"/>
      <c r="J58" s="833"/>
      <c r="K58" s="833"/>
      <c r="L58" s="833"/>
      <c r="M58" s="833"/>
      <c r="N58" s="833"/>
      <c r="O58" s="833"/>
      <c r="P58" s="833"/>
      <c r="Q58" s="833"/>
      <c r="R58" s="833"/>
      <c r="S58" s="833"/>
      <c r="T58" s="834"/>
      <c r="U58"/>
      <c r="V58" s="6"/>
      <c r="W58" s="6"/>
    </row>
    <row r="59" spans="1:26" s="50" customFormat="1" ht="18" customHeight="1">
      <c r="A59"/>
      <c r="B59" s="835"/>
      <c r="C59" s="833"/>
      <c r="D59" s="833"/>
      <c r="E59" s="833"/>
      <c r="F59" s="833"/>
      <c r="G59" s="833"/>
      <c r="H59" s="833"/>
      <c r="I59" s="833"/>
      <c r="J59" s="833"/>
      <c r="K59" s="833"/>
      <c r="L59" s="833"/>
      <c r="M59" s="833"/>
      <c r="N59" s="833"/>
      <c r="O59" s="833"/>
      <c r="P59" s="833"/>
      <c r="Q59" s="833"/>
      <c r="R59" s="833"/>
      <c r="S59" s="833"/>
      <c r="T59" s="834"/>
      <c r="U59"/>
      <c r="V59" s="6"/>
      <c r="W59" s="6"/>
    </row>
    <row r="60" spans="1:26" s="50" customFormat="1" ht="18" customHeight="1">
      <c r="A60"/>
      <c r="B60" s="835"/>
      <c r="C60" s="833"/>
      <c r="D60" s="833"/>
      <c r="E60" s="833"/>
      <c r="F60" s="833"/>
      <c r="G60" s="833"/>
      <c r="H60" s="833"/>
      <c r="I60" s="833"/>
      <c r="J60" s="833"/>
      <c r="K60" s="833"/>
      <c r="L60" s="833"/>
      <c r="M60" s="833"/>
      <c r="N60" s="833"/>
      <c r="O60" s="833"/>
      <c r="P60" s="833"/>
      <c r="Q60" s="833"/>
      <c r="R60" s="833"/>
      <c r="S60" s="833"/>
      <c r="T60" s="834"/>
      <c r="U60"/>
      <c r="V60" s="6"/>
      <c r="W60" s="6"/>
    </row>
    <row r="61" spans="1:26" s="50" customFormat="1" ht="18" customHeight="1">
      <c r="A61"/>
      <c r="B61" s="835"/>
      <c r="C61" s="833"/>
      <c r="D61" s="833"/>
      <c r="E61" s="833"/>
      <c r="F61" s="833"/>
      <c r="G61" s="833"/>
      <c r="H61" s="833"/>
      <c r="I61" s="833"/>
      <c r="J61" s="833"/>
      <c r="K61" s="833"/>
      <c r="L61" s="833"/>
      <c r="M61" s="833"/>
      <c r="N61" s="833"/>
      <c r="O61" s="833"/>
      <c r="P61" s="833"/>
      <c r="Q61" s="833"/>
      <c r="R61" s="833"/>
      <c r="S61" s="833"/>
      <c r="T61" s="834"/>
      <c r="U61"/>
      <c r="V61" s="6"/>
      <c r="W61" s="6"/>
    </row>
    <row r="62" spans="1:26" s="50" customFormat="1" ht="18" customHeight="1">
      <c r="A62"/>
      <c r="B62" s="835"/>
      <c r="C62" s="833"/>
      <c r="D62" s="833"/>
      <c r="E62" s="833"/>
      <c r="F62" s="833"/>
      <c r="G62" s="833"/>
      <c r="H62" s="833"/>
      <c r="I62" s="833"/>
      <c r="J62" s="833"/>
      <c r="K62" s="833"/>
      <c r="L62" s="833"/>
      <c r="M62" s="833"/>
      <c r="N62" s="833"/>
      <c r="O62" s="833"/>
      <c r="P62" s="833"/>
      <c r="Q62" s="833"/>
      <c r="R62" s="833"/>
      <c r="S62" s="833"/>
      <c r="T62" s="834"/>
      <c r="U62"/>
      <c r="V62" s="6"/>
      <c r="W62" s="6"/>
    </row>
    <row r="63" spans="1:26" s="50" customFormat="1" ht="18" customHeight="1">
      <c r="A63"/>
      <c r="B63" s="835"/>
      <c r="C63" s="833"/>
      <c r="D63" s="833"/>
      <c r="E63" s="833"/>
      <c r="F63" s="833"/>
      <c r="G63" s="833"/>
      <c r="H63" s="833"/>
      <c r="I63" s="833"/>
      <c r="J63" s="833"/>
      <c r="K63" s="833"/>
      <c r="L63" s="833"/>
      <c r="M63" s="833"/>
      <c r="N63" s="833"/>
      <c r="O63" s="833"/>
      <c r="P63" s="833"/>
      <c r="Q63" s="833"/>
      <c r="R63" s="833"/>
      <c r="S63" s="833"/>
      <c r="T63" s="834"/>
      <c r="U63"/>
      <c r="V63" s="6"/>
      <c r="W63" s="6"/>
    </row>
    <row r="64" spans="1:26" s="50" customFormat="1" ht="18" customHeight="1">
      <c r="A64"/>
      <c r="B64" s="835"/>
      <c r="C64" s="833"/>
      <c r="D64" s="833"/>
      <c r="E64" s="833"/>
      <c r="F64" s="833"/>
      <c r="G64" s="833"/>
      <c r="H64" s="833"/>
      <c r="I64" s="833"/>
      <c r="J64" s="833"/>
      <c r="K64" s="833"/>
      <c r="L64" s="833"/>
      <c r="M64" s="833"/>
      <c r="N64" s="833"/>
      <c r="O64" s="833"/>
      <c r="P64" s="833"/>
      <c r="Q64" s="833"/>
      <c r="R64" s="833"/>
      <c r="S64" s="833"/>
      <c r="T64" s="834"/>
      <c r="U64"/>
      <c r="V64" s="6"/>
      <c r="W64" s="6"/>
    </row>
    <row r="65" spans="1:26" s="50" customFormat="1" ht="18" customHeight="1">
      <c r="A65"/>
      <c r="B65" s="835"/>
      <c r="C65" s="833"/>
      <c r="D65" s="833"/>
      <c r="E65" s="833"/>
      <c r="F65" s="833"/>
      <c r="G65" s="833"/>
      <c r="H65" s="833"/>
      <c r="I65" s="833"/>
      <c r="J65" s="833"/>
      <c r="K65" s="833"/>
      <c r="L65" s="833"/>
      <c r="M65" s="833"/>
      <c r="N65" s="833"/>
      <c r="O65" s="833"/>
      <c r="P65" s="833"/>
      <c r="Q65" s="833"/>
      <c r="R65" s="833"/>
      <c r="S65" s="833"/>
      <c r="T65" s="834"/>
      <c r="U65"/>
      <c r="V65" s="6"/>
      <c r="W65" s="6"/>
    </row>
    <row r="66" spans="1:26" s="50" customFormat="1" ht="18" customHeight="1">
      <c r="A66"/>
      <c r="B66" s="835"/>
      <c r="C66" s="833"/>
      <c r="D66" s="833"/>
      <c r="E66" s="833"/>
      <c r="F66" s="833"/>
      <c r="G66" s="833"/>
      <c r="H66" s="833"/>
      <c r="I66" s="833"/>
      <c r="J66" s="833"/>
      <c r="K66" s="833"/>
      <c r="L66" s="833"/>
      <c r="M66" s="833"/>
      <c r="N66" s="833"/>
      <c r="O66" s="833"/>
      <c r="P66" s="833"/>
      <c r="Q66" s="833"/>
      <c r="R66" s="833"/>
      <c r="S66" s="833"/>
      <c r="T66" s="834"/>
      <c r="U66"/>
      <c r="V66" s="6"/>
      <c r="W66" s="6"/>
    </row>
    <row r="67" spans="1:26" s="50" customFormat="1" ht="18" customHeight="1">
      <c r="A67"/>
      <c r="B67" s="835"/>
      <c r="C67" s="833"/>
      <c r="D67" s="833"/>
      <c r="E67" s="833"/>
      <c r="F67" s="833"/>
      <c r="G67" s="833"/>
      <c r="H67" s="833"/>
      <c r="I67" s="833"/>
      <c r="J67" s="833"/>
      <c r="K67" s="833"/>
      <c r="L67" s="833"/>
      <c r="M67" s="833"/>
      <c r="N67" s="833"/>
      <c r="O67" s="833"/>
      <c r="P67" s="833"/>
      <c r="Q67" s="833"/>
      <c r="R67" s="833"/>
      <c r="S67" s="833"/>
      <c r="T67" s="834"/>
      <c r="U67"/>
      <c r="V67" s="6"/>
      <c r="W67" s="6"/>
    </row>
    <row r="68" spans="1:26" s="50" customFormat="1" ht="18" customHeight="1">
      <c r="A68"/>
      <c r="B68" s="835"/>
      <c r="C68" s="833"/>
      <c r="D68" s="833"/>
      <c r="E68" s="833"/>
      <c r="F68" s="833"/>
      <c r="G68" s="833"/>
      <c r="H68" s="833"/>
      <c r="I68" s="833"/>
      <c r="J68" s="833"/>
      <c r="K68" s="833"/>
      <c r="L68" s="833"/>
      <c r="M68" s="833"/>
      <c r="N68" s="833"/>
      <c r="O68" s="833"/>
      <c r="P68" s="833"/>
      <c r="Q68" s="833"/>
      <c r="R68" s="833"/>
      <c r="S68" s="833"/>
      <c r="T68" s="834"/>
      <c r="U68"/>
      <c r="W68" s="6"/>
      <c r="X68" s="6"/>
      <c r="Y68" s="6"/>
      <c r="Z68" s="6"/>
    </row>
    <row r="69" spans="1:26" s="50" customFormat="1" ht="18" customHeight="1">
      <c r="A69"/>
      <c r="B69" s="835"/>
      <c r="C69" s="833"/>
      <c r="D69" s="833"/>
      <c r="E69" s="833"/>
      <c r="F69" s="833"/>
      <c r="G69" s="833"/>
      <c r="H69" s="833"/>
      <c r="I69" s="833"/>
      <c r="J69" s="833"/>
      <c r="K69" s="833"/>
      <c r="L69" s="833"/>
      <c r="M69" s="833"/>
      <c r="N69" s="833"/>
      <c r="O69" s="833"/>
      <c r="P69" s="833"/>
      <c r="Q69" s="833"/>
      <c r="R69" s="833"/>
      <c r="S69" s="833"/>
      <c r="T69" s="834"/>
      <c r="U69"/>
      <c r="W69" s="6"/>
      <c r="X69" s="6"/>
      <c r="Y69" s="6"/>
      <c r="Z69" s="6"/>
    </row>
    <row r="70" spans="1:26" s="50" customFormat="1" ht="18" customHeight="1">
      <c r="A70"/>
      <c r="B70" s="835"/>
      <c r="C70" s="833"/>
      <c r="D70" s="833"/>
      <c r="E70" s="833"/>
      <c r="F70" s="833"/>
      <c r="G70" s="833"/>
      <c r="H70" s="833"/>
      <c r="I70" s="833"/>
      <c r="J70" s="833"/>
      <c r="K70" s="833"/>
      <c r="L70" s="833"/>
      <c r="M70" s="833"/>
      <c r="N70" s="833"/>
      <c r="O70" s="833"/>
      <c r="P70" s="833"/>
      <c r="Q70" s="833"/>
      <c r="R70" s="833"/>
      <c r="S70" s="833"/>
      <c r="T70" s="834"/>
      <c r="U70"/>
      <c r="W70" s="6"/>
      <c r="X70" s="6"/>
      <c r="Y70" s="6"/>
      <c r="Z70" s="6"/>
    </row>
    <row r="71" spans="1:26" s="50" customFormat="1" ht="18" customHeight="1">
      <c r="A71"/>
      <c r="B71" s="835"/>
      <c r="C71" s="833"/>
      <c r="D71" s="833"/>
      <c r="E71" s="833"/>
      <c r="F71" s="833"/>
      <c r="G71" s="833"/>
      <c r="H71" s="833"/>
      <c r="I71" s="833"/>
      <c r="J71" s="833"/>
      <c r="K71" s="833"/>
      <c r="L71" s="833"/>
      <c r="M71" s="833"/>
      <c r="N71" s="833"/>
      <c r="O71" s="833"/>
      <c r="P71" s="833"/>
      <c r="Q71" s="833"/>
      <c r="R71" s="833"/>
      <c r="S71" s="833"/>
      <c r="T71" s="834"/>
      <c r="U71"/>
      <c r="W71" s="6"/>
      <c r="X71" s="6"/>
      <c r="Y71" s="6"/>
      <c r="Z71" s="6"/>
    </row>
    <row r="72" spans="1:26" s="50" customFormat="1" ht="18" customHeight="1">
      <c r="A72"/>
      <c r="B72" s="835"/>
      <c r="C72" s="833"/>
      <c r="D72" s="833"/>
      <c r="E72" s="833"/>
      <c r="F72" s="833"/>
      <c r="G72" s="833"/>
      <c r="H72" s="833"/>
      <c r="I72" s="833"/>
      <c r="J72" s="833"/>
      <c r="K72" s="833"/>
      <c r="L72" s="833"/>
      <c r="M72" s="833"/>
      <c r="N72" s="833"/>
      <c r="O72" s="833"/>
      <c r="P72" s="833"/>
      <c r="Q72" s="833"/>
      <c r="R72" s="833"/>
      <c r="S72" s="833"/>
      <c r="T72" s="834"/>
      <c r="U72"/>
      <c r="W72" s="6"/>
      <c r="X72" s="6"/>
      <c r="Y72" s="6"/>
      <c r="Z72" s="6"/>
    </row>
    <row r="73" spans="1:26" s="50" customFormat="1" ht="18" customHeight="1">
      <c r="A73"/>
      <c r="B73" s="835"/>
      <c r="C73" s="833"/>
      <c r="D73" s="833"/>
      <c r="E73" s="833"/>
      <c r="F73" s="833"/>
      <c r="G73" s="833"/>
      <c r="H73" s="833"/>
      <c r="I73" s="833"/>
      <c r="J73" s="833"/>
      <c r="K73" s="833"/>
      <c r="L73" s="833"/>
      <c r="M73" s="833"/>
      <c r="N73" s="833"/>
      <c r="O73" s="833"/>
      <c r="P73" s="833"/>
      <c r="Q73" s="833"/>
      <c r="R73" s="833"/>
      <c r="S73" s="833"/>
      <c r="T73" s="834"/>
      <c r="U73"/>
      <c r="W73" s="827"/>
      <c r="X73" s="827"/>
      <c r="Y73" s="827"/>
      <c r="Z73" s="6"/>
    </row>
    <row r="74" spans="1:26" s="50" customFormat="1" ht="18" customHeight="1">
      <c r="A74"/>
      <c r="B74" s="835"/>
      <c r="C74" s="833"/>
      <c r="D74" s="833"/>
      <c r="E74" s="833"/>
      <c r="F74" s="833"/>
      <c r="G74" s="833"/>
      <c r="H74" s="833"/>
      <c r="I74" s="833"/>
      <c r="J74" s="833"/>
      <c r="K74" s="833"/>
      <c r="L74" s="833"/>
      <c r="M74" s="833"/>
      <c r="N74" s="833"/>
      <c r="O74" s="833"/>
      <c r="P74" s="833"/>
      <c r="Q74" s="833"/>
      <c r="R74" s="833"/>
      <c r="S74" s="833"/>
      <c r="T74" s="834"/>
      <c r="U74"/>
      <c r="W74" s="827"/>
      <c r="X74" s="827"/>
      <c r="Y74" s="827"/>
      <c r="Z74" s="6"/>
    </row>
    <row r="75" spans="1:26" s="50" customFormat="1" ht="18" customHeight="1">
      <c r="A75"/>
      <c r="B75" s="835"/>
      <c r="C75" s="833"/>
      <c r="D75" s="833"/>
      <c r="E75" s="833"/>
      <c r="F75" s="833"/>
      <c r="G75" s="833"/>
      <c r="H75" s="833"/>
      <c r="I75" s="833"/>
      <c r="J75" s="833"/>
      <c r="K75" s="833"/>
      <c r="L75" s="833"/>
      <c r="M75" s="833"/>
      <c r="N75" s="833"/>
      <c r="O75" s="833"/>
      <c r="P75" s="833"/>
      <c r="Q75" s="833"/>
      <c r="R75" s="833"/>
      <c r="S75" s="833"/>
      <c r="T75" s="834"/>
      <c r="U75"/>
      <c r="W75" s="827"/>
      <c r="X75" s="827"/>
      <c r="Y75" s="827"/>
      <c r="Z75" s="6"/>
    </row>
    <row r="76" spans="1:26" s="50" customFormat="1" ht="18" customHeight="1">
      <c r="A76"/>
      <c r="B76" s="835"/>
      <c r="C76" s="833"/>
      <c r="D76" s="833"/>
      <c r="E76" s="833"/>
      <c r="F76" s="833"/>
      <c r="G76" s="833"/>
      <c r="H76" s="833"/>
      <c r="I76" s="833"/>
      <c r="J76" s="833"/>
      <c r="K76" s="833"/>
      <c r="L76" s="833"/>
      <c r="M76" s="833"/>
      <c r="N76" s="833"/>
      <c r="O76" s="833"/>
      <c r="P76" s="833"/>
      <c r="Q76" s="833"/>
      <c r="R76" s="833"/>
      <c r="S76" s="833"/>
      <c r="T76" s="834"/>
      <c r="U76"/>
      <c r="W76" s="6"/>
      <c r="X76" s="6"/>
      <c r="Y76" s="6"/>
      <c r="Z76" s="6"/>
    </row>
    <row r="77" spans="1:26" s="50" customFormat="1" ht="18" customHeight="1">
      <c r="A77"/>
      <c r="B77" s="835"/>
      <c r="C77" s="833"/>
      <c r="D77" s="833"/>
      <c r="E77" s="833"/>
      <c r="F77" s="833"/>
      <c r="G77" s="833"/>
      <c r="H77" s="833"/>
      <c r="I77" s="833"/>
      <c r="J77" s="833"/>
      <c r="K77" s="833"/>
      <c r="L77" s="833"/>
      <c r="M77" s="833"/>
      <c r="N77" s="833"/>
      <c r="O77" s="833"/>
      <c r="P77" s="833"/>
      <c r="Q77" s="833"/>
      <c r="R77" s="833"/>
      <c r="S77" s="833"/>
      <c r="T77" s="834"/>
      <c r="U77"/>
      <c r="W77" s="827"/>
      <c r="X77" s="827"/>
      <c r="Y77" s="827"/>
      <c r="Z77" s="6"/>
    </row>
    <row r="78" spans="1:26" s="50" customFormat="1" ht="18" customHeight="1">
      <c r="A78"/>
      <c r="B78" s="835"/>
      <c r="C78" s="833"/>
      <c r="D78" s="833"/>
      <c r="E78" s="833"/>
      <c r="F78" s="833"/>
      <c r="G78" s="833"/>
      <c r="H78" s="833"/>
      <c r="I78" s="833"/>
      <c r="J78" s="833"/>
      <c r="K78" s="833"/>
      <c r="L78" s="833"/>
      <c r="M78" s="833"/>
      <c r="N78" s="833"/>
      <c r="O78" s="833"/>
      <c r="P78" s="833"/>
      <c r="Q78" s="833"/>
      <c r="R78" s="833"/>
      <c r="S78" s="833"/>
      <c r="T78" s="834"/>
      <c r="U78"/>
      <c r="W78" s="827"/>
      <c r="X78" s="827"/>
      <c r="Y78" s="827"/>
      <c r="Z78" s="6"/>
    </row>
    <row r="79" spans="1:26" s="50" customFormat="1" ht="18" customHeight="1">
      <c r="A79"/>
      <c r="B79" s="835"/>
      <c r="C79" s="833"/>
      <c r="D79" s="833"/>
      <c r="E79" s="833"/>
      <c r="F79" s="833"/>
      <c r="G79" s="833"/>
      <c r="H79" s="833"/>
      <c r="I79" s="833"/>
      <c r="J79" s="833"/>
      <c r="K79" s="833"/>
      <c r="L79" s="833"/>
      <c r="M79" s="833"/>
      <c r="N79" s="833"/>
      <c r="O79" s="833"/>
      <c r="P79" s="833"/>
      <c r="Q79" s="833"/>
      <c r="R79" s="833"/>
      <c r="S79" s="833"/>
      <c r="T79" s="834"/>
      <c r="U79"/>
      <c r="W79" s="827"/>
      <c r="X79" s="827"/>
      <c r="Y79" s="827"/>
      <c r="Z79" s="6"/>
    </row>
    <row r="80" spans="1:26" s="50" customFormat="1" ht="18" customHeight="1">
      <c r="A80"/>
      <c r="B80" s="835"/>
      <c r="C80" s="833"/>
      <c r="D80" s="833"/>
      <c r="E80" s="833"/>
      <c r="F80" s="833"/>
      <c r="G80" s="833"/>
      <c r="H80" s="833"/>
      <c r="I80" s="833"/>
      <c r="J80" s="833"/>
      <c r="K80" s="833"/>
      <c r="L80" s="833"/>
      <c r="M80" s="833"/>
      <c r="N80" s="833"/>
      <c r="O80" s="833"/>
      <c r="P80" s="833"/>
      <c r="Q80" s="833"/>
      <c r="R80" s="833"/>
      <c r="S80" s="833"/>
      <c r="T80" s="834"/>
      <c r="U80"/>
      <c r="W80" s="6"/>
      <c r="X80" s="6"/>
      <c r="Y80" s="6"/>
      <c r="Z80" s="6"/>
    </row>
    <row r="81" spans="1:26" s="50" customFormat="1" ht="18" customHeight="1">
      <c r="A81"/>
      <c r="B81" s="835"/>
      <c r="C81" s="833"/>
      <c r="D81" s="833"/>
      <c r="E81" s="833"/>
      <c r="F81" s="833"/>
      <c r="G81" s="833"/>
      <c r="H81" s="833"/>
      <c r="I81" s="833"/>
      <c r="J81" s="833"/>
      <c r="K81" s="833"/>
      <c r="L81" s="833"/>
      <c r="M81" s="833"/>
      <c r="N81" s="833"/>
      <c r="O81" s="833"/>
      <c r="P81" s="833"/>
      <c r="Q81" s="833"/>
      <c r="R81" s="833"/>
      <c r="S81" s="833"/>
      <c r="T81" s="834"/>
      <c r="U81"/>
      <c r="W81" s="827"/>
      <c r="X81" s="827"/>
      <c r="Y81" s="827"/>
      <c r="Z81" s="6"/>
    </row>
    <row r="82" spans="1:26" s="50" customFormat="1" ht="18" customHeight="1">
      <c r="A82"/>
      <c r="B82" s="835"/>
      <c r="C82" s="833"/>
      <c r="D82" s="833"/>
      <c r="E82" s="833"/>
      <c r="F82" s="833"/>
      <c r="G82" s="833"/>
      <c r="H82" s="833"/>
      <c r="I82" s="833"/>
      <c r="J82" s="833"/>
      <c r="K82" s="833"/>
      <c r="L82" s="833"/>
      <c r="M82" s="833"/>
      <c r="N82" s="833"/>
      <c r="O82" s="833"/>
      <c r="P82" s="833"/>
      <c r="Q82" s="833"/>
      <c r="R82" s="833"/>
      <c r="S82" s="833"/>
      <c r="T82" s="834"/>
      <c r="U82"/>
      <c r="W82" s="827"/>
      <c r="X82" s="827"/>
      <c r="Y82" s="827"/>
      <c r="Z82" s="6"/>
    </row>
    <row r="83" spans="1:26" s="50" customFormat="1" ht="18" customHeight="1">
      <c r="A83"/>
      <c r="B83" s="835"/>
      <c r="C83" s="833"/>
      <c r="D83" s="833"/>
      <c r="E83" s="833"/>
      <c r="F83" s="833"/>
      <c r="G83" s="833"/>
      <c r="H83" s="833"/>
      <c r="I83" s="833"/>
      <c r="J83" s="833"/>
      <c r="K83" s="833"/>
      <c r="L83" s="833"/>
      <c r="M83" s="833"/>
      <c r="N83" s="833"/>
      <c r="O83" s="833"/>
      <c r="P83" s="833"/>
      <c r="Q83" s="833"/>
      <c r="R83" s="833"/>
      <c r="S83" s="833"/>
      <c r="T83" s="834"/>
      <c r="U83"/>
      <c r="W83" s="827"/>
      <c r="X83" s="827"/>
      <c r="Y83" s="827"/>
      <c r="Z83" s="6"/>
    </row>
    <row r="84" spans="1:26" s="50" customFormat="1" ht="18" customHeight="1">
      <c r="A84"/>
      <c r="B84" s="835"/>
      <c r="C84" s="833"/>
      <c r="D84" s="833"/>
      <c r="E84" s="833"/>
      <c r="F84" s="833"/>
      <c r="G84" s="833"/>
      <c r="H84" s="833"/>
      <c r="I84" s="833"/>
      <c r="J84" s="833"/>
      <c r="K84" s="833"/>
      <c r="L84" s="833"/>
      <c r="M84" s="833"/>
      <c r="N84" s="833"/>
      <c r="O84" s="833"/>
      <c r="P84" s="833"/>
      <c r="Q84" s="833"/>
      <c r="R84" s="833"/>
      <c r="S84" s="833"/>
      <c r="T84" s="834"/>
      <c r="U84"/>
      <c r="W84" s="6"/>
      <c r="X84" s="6"/>
      <c r="Y84" s="6"/>
      <c r="Z84" s="6"/>
    </row>
    <row r="85" spans="1:26" s="50" customFormat="1" ht="18" customHeight="1">
      <c r="A85"/>
      <c r="B85" s="835"/>
      <c r="C85" s="833"/>
      <c r="D85" s="833"/>
      <c r="E85" s="833"/>
      <c r="F85" s="833"/>
      <c r="G85" s="833"/>
      <c r="H85" s="833"/>
      <c r="I85" s="833"/>
      <c r="J85" s="833"/>
      <c r="K85" s="833"/>
      <c r="L85" s="833"/>
      <c r="M85" s="833"/>
      <c r="N85" s="833"/>
      <c r="O85" s="833"/>
      <c r="P85" s="833"/>
      <c r="Q85" s="833"/>
      <c r="R85" s="833"/>
      <c r="S85" s="833"/>
      <c r="T85" s="834"/>
      <c r="U85"/>
      <c r="W85" s="6"/>
      <c r="X85" s="6"/>
      <c r="Y85" s="6"/>
      <c r="Z85" s="6"/>
    </row>
    <row r="86" spans="1:26" s="50" customFormat="1" ht="18" customHeight="1">
      <c r="A86"/>
      <c r="B86" s="835"/>
      <c r="C86" s="833"/>
      <c r="D86" s="833"/>
      <c r="E86" s="833"/>
      <c r="F86" s="833"/>
      <c r="G86" s="833"/>
      <c r="H86" s="833"/>
      <c r="I86" s="833"/>
      <c r="J86" s="833"/>
      <c r="K86" s="833"/>
      <c r="L86" s="833"/>
      <c r="M86" s="833"/>
      <c r="N86" s="833"/>
      <c r="O86" s="833"/>
      <c r="P86" s="833"/>
      <c r="Q86" s="833"/>
      <c r="R86" s="833"/>
      <c r="S86" s="833"/>
      <c r="T86" s="834"/>
      <c r="U86"/>
      <c r="W86" s="6"/>
      <c r="X86" s="6"/>
      <c r="Y86" s="6"/>
      <c r="Z86" s="6"/>
    </row>
    <row r="87" spans="1:26" s="50" customFormat="1" ht="18" customHeight="1">
      <c r="A87"/>
      <c r="B87" s="835"/>
      <c r="C87" s="833"/>
      <c r="D87" s="833"/>
      <c r="E87" s="833"/>
      <c r="F87" s="833"/>
      <c r="G87" s="833"/>
      <c r="H87" s="833"/>
      <c r="I87" s="833"/>
      <c r="J87" s="833"/>
      <c r="K87" s="833"/>
      <c r="L87" s="833"/>
      <c r="M87" s="833"/>
      <c r="N87" s="833"/>
      <c r="O87" s="833"/>
      <c r="P87" s="833"/>
      <c r="Q87" s="833"/>
      <c r="R87" s="833"/>
      <c r="S87" s="833"/>
      <c r="T87" s="834"/>
      <c r="U87"/>
      <c r="W87" s="6"/>
      <c r="X87" s="6"/>
      <c r="Y87" s="6"/>
      <c r="Z87" s="6"/>
    </row>
    <row r="88" spans="1:26" s="50" customFormat="1" ht="18" customHeight="1">
      <c r="A88"/>
      <c r="B88" s="835"/>
      <c r="C88" s="833"/>
      <c r="D88" s="833"/>
      <c r="E88" s="833"/>
      <c r="F88" s="833"/>
      <c r="G88" s="833"/>
      <c r="H88" s="833"/>
      <c r="I88" s="833"/>
      <c r="J88" s="833"/>
      <c r="K88" s="833"/>
      <c r="L88" s="833"/>
      <c r="M88" s="833"/>
      <c r="N88" s="833"/>
      <c r="O88" s="833"/>
      <c r="P88" s="833"/>
      <c r="Q88" s="833"/>
      <c r="R88" s="833"/>
      <c r="S88" s="833"/>
      <c r="T88" s="834"/>
      <c r="U88"/>
      <c r="W88" s="6"/>
      <c r="X88" s="6"/>
      <c r="Y88" s="6"/>
      <c r="Z88" s="6"/>
    </row>
    <row r="89" spans="1:26" s="50" customFormat="1" ht="18" customHeight="1">
      <c r="A89"/>
      <c r="B89" s="835"/>
      <c r="C89" s="833"/>
      <c r="D89" s="833"/>
      <c r="E89" s="833"/>
      <c r="F89" s="833"/>
      <c r="G89" s="833"/>
      <c r="H89" s="833"/>
      <c r="I89" s="833"/>
      <c r="J89" s="833"/>
      <c r="K89" s="833"/>
      <c r="L89" s="833"/>
      <c r="M89" s="833"/>
      <c r="N89" s="833"/>
      <c r="O89" s="833"/>
      <c r="P89" s="833"/>
      <c r="Q89" s="833"/>
      <c r="R89" s="833"/>
      <c r="S89" s="833"/>
      <c r="T89" s="834"/>
      <c r="U89"/>
      <c r="W89" s="6"/>
      <c r="X89" s="6"/>
      <c r="Y89" s="6"/>
      <c r="Z89" s="6"/>
    </row>
    <row r="90" spans="1:26" s="50" customFormat="1" ht="18" customHeight="1">
      <c r="A90"/>
      <c r="B90" s="835"/>
      <c r="C90" s="833"/>
      <c r="D90" s="833"/>
      <c r="E90" s="833"/>
      <c r="F90" s="833"/>
      <c r="G90" s="833"/>
      <c r="H90" s="833"/>
      <c r="I90" s="833"/>
      <c r="J90" s="833"/>
      <c r="K90" s="833"/>
      <c r="L90" s="833"/>
      <c r="M90" s="833"/>
      <c r="N90" s="833"/>
      <c r="O90" s="833"/>
      <c r="P90" s="833"/>
      <c r="Q90" s="833"/>
      <c r="R90" s="833"/>
      <c r="S90" s="833"/>
      <c r="T90" s="834"/>
      <c r="U90"/>
      <c r="W90" s="6"/>
      <c r="X90" s="6"/>
      <c r="Y90" s="6"/>
      <c r="Z90" s="6"/>
    </row>
    <row r="91" spans="1:26" s="50" customFormat="1" ht="18" customHeight="1">
      <c r="A91"/>
      <c r="B91" s="835"/>
      <c r="C91" s="833"/>
      <c r="D91" s="833"/>
      <c r="E91" s="833"/>
      <c r="F91" s="833"/>
      <c r="G91" s="833"/>
      <c r="H91" s="833"/>
      <c r="I91" s="833"/>
      <c r="J91" s="833"/>
      <c r="K91" s="833"/>
      <c r="L91" s="833"/>
      <c r="M91" s="833"/>
      <c r="N91" s="833"/>
      <c r="O91" s="833"/>
      <c r="P91" s="833"/>
      <c r="Q91" s="833"/>
      <c r="R91" s="833"/>
      <c r="S91" s="833"/>
      <c r="T91" s="834"/>
      <c r="U91"/>
      <c r="W91" s="6"/>
      <c r="X91" s="6"/>
      <c r="Y91" s="6"/>
      <c r="Z91" s="6"/>
    </row>
    <row r="92" spans="1:26" s="50" customFormat="1" ht="18" customHeight="1">
      <c r="A92"/>
      <c r="B92" s="835"/>
      <c r="C92" s="833"/>
      <c r="D92" s="833"/>
      <c r="E92" s="833"/>
      <c r="F92" s="833"/>
      <c r="G92" s="833"/>
      <c r="H92" s="833"/>
      <c r="I92" s="833"/>
      <c r="J92" s="833"/>
      <c r="K92" s="833"/>
      <c r="L92" s="833"/>
      <c r="M92" s="833"/>
      <c r="N92" s="833"/>
      <c r="O92" s="833"/>
      <c r="P92" s="833"/>
      <c r="Q92" s="833"/>
      <c r="R92" s="833"/>
      <c r="S92" s="833"/>
      <c r="T92" s="834"/>
      <c r="U92"/>
      <c r="W92" s="6"/>
      <c r="X92" s="6"/>
      <c r="Y92" s="6"/>
      <c r="Z92" s="6"/>
    </row>
    <row r="93" spans="1:26" s="50" customFormat="1" ht="18" customHeight="1">
      <c r="A93"/>
      <c r="B93" s="835"/>
      <c r="C93" s="833"/>
      <c r="D93" s="833"/>
      <c r="E93" s="833"/>
      <c r="F93" s="833"/>
      <c r="G93" s="833"/>
      <c r="H93" s="833"/>
      <c r="I93" s="833"/>
      <c r="J93" s="833"/>
      <c r="K93" s="833"/>
      <c r="L93" s="833"/>
      <c r="M93" s="833"/>
      <c r="N93" s="833"/>
      <c r="O93" s="833"/>
      <c r="P93" s="833"/>
      <c r="Q93" s="833"/>
      <c r="R93" s="833"/>
      <c r="S93" s="833"/>
      <c r="T93" s="834"/>
      <c r="U93"/>
      <c r="W93" s="6"/>
      <c r="X93" s="6"/>
      <c r="Y93" s="6"/>
      <c r="Z93" s="6"/>
    </row>
    <row r="94" spans="1:26" s="50" customFormat="1" ht="18" customHeight="1">
      <c r="A94"/>
      <c r="B94" s="835"/>
      <c r="C94" s="833"/>
      <c r="D94" s="833"/>
      <c r="E94" s="833"/>
      <c r="F94" s="833"/>
      <c r="G94" s="833"/>
      <c r="H94" s="833"/>
      <c r="I94" s="833"/>
      <c r="J94" s="833"/>
      <c r="K94" s="833"/>
      <c r="L94" s="833"/>
      <c r="M94" s="833"/>
      <c r="N94" s="833"/>
      <c r="O94" s="833"/>
      <c r="P94" s="833"/>
      <c r="Q94" s="833"/>
      <c r="R94" s="833"/>
      <c r="S94" s="833"/>
      <c r="T94" s="834"/>
      <c r="U94"/>
      <c r="W94" s="6"/>
      <c r="X94" s="6"/>
      <c r="Y94" s="6"/>
      <c r="Z94" s="6"/>
    </row>
    <row r="95" spans="1:26" s="50" customFormat="1" ht="18" customHeight="1">
      <c r="A95"/>
      <c r="B95" s="835"/>
      <c r="C95" s="833"/>
      <c r="D95" s="833"/>
      <c r="E95" s="833"/>
      <c r="F95" s="833"/>
      <c r="G95" s="833"/>
      <c r="H95" s="833"/>
      <c r="I95" s="833"/>
      <c r="J95" s="833"/>
      <c r="K95" s="833"/>
      <c r="L95" s="833"/>
      <c r="M95" s="833"/>
      <c r="N95" s="833"/>
      <c r="O95" s="833"/>
      <c r="P95" s="833"/>
      <c r="Q95" s="833"/>
      <c r="R95" s="833"/>
      <c r="S95" s="833"/>
      <c r="T95" s="834"/>
      <c r="U95"/>
      <c r="W95" s="6"/>
      <c r="X95" s="6"/>
      <c r="Y95" s="6"/>
      <c r="Z95" s="6"/>
    </row>
    <row r="96" spans="1:26" s="50" customFormat="1" ht="18" customHeight="1">
      <c r="A96"/>
      <c r="B96" s="835"/>
      <c r="C96" s="833"/>
      <c r="D96" s="833"/>
      <c r="E96" s="833"/>
      <c r="F96" s="833"/>
      <c r="G96" s="833"/>
      <c r="H96" s="833"/>
      <c r="I96" s="833"/>
      <c r="J96" s="833"/>
      <c r="K96" s="833"/>
      <c r="L96" s="833"/>
      <c r="M96" s="833"/>
      <c r="N96" s="833"/>
      <c r="O96" s="833"/>
      <c r="P96" s="833"/>
      <c r="Q96" s="833"/>
      <c r="R96" s="833"/>
      <c r="S96" s="833"/>
      <c r="T96" s="834"/>
      <c r="U96"/>
      <c r="W96" s="6"/>
      <c r="X96" s="6"/>
      <c r="Y96" s="6"/>
      <c r="Z96" s="6"/>
    </row>
    <row r="97" spans="1:26" s="50" customFormat="1" ht="18" customHeight="1">
      <c r="A97"/>
      <c r="B97" s="835"/>
      <c r="C97" s="833"/>
      <c r="D97" s="833"/>
      <c r="E97" s="833"/>
      <c r="F97" s="833"/>
      <c r="G97" s="833"/>
      <c r="H97" s="833"/>
      <c r="I97" s="833"/>
      <c r="J97" s="833"/>
      <c r="K97" s="833"/>
      <c r="L97" s="833"/>
      <c r="M97" s="833"/>
      <c r="N97" s="833"/>
      <c r="O97" s="833"/>
      <c r="P97" s="833"/>
      <c r="Q97" s="833"/>
      <c r="R97" s="833"/>
      <c r="S97" s="833"/>
      <c r="T97" s="834"/>
      <c r="U97"/>
      <c r="W97" s="6"/>
      <c r="X97" s="6"/>
      <c r="Y97" s="6"/>
      <c r="Z97" s="6"/>
    </row>
    <row r="98" spans="1:26" s="1" customFormat="1" ht="18" customHeight="1">
      <c r="A98"/>
      <c r="B98" s="836"/>
      <c r="C98" s="837"/>
      <c r="D98" s="837"/>
      <c r="E98" s="837"/>
      <c r="F98" s="837"/>
      <c r="G98" s="837"/>
      <c r="H98" s="837"/>
      <c r="I98" s="837"/>
      <c r="J98" s="837"/>
      <c r="K98" s="837"/>
      <c r="L98" s="837"/>
      <c r="M98" s="837"/>
      <c r="N98" s="837"/>
      <c r="O98" s="837"/>
      <c r="P98" s="837"/>
      <c r="Q98" s="837"/>
      <c r="R98" s="837"/>
      <c r="S98" s="837"/>
      <c r="T98" s="838"/>
      <c r="U98"/>
      <c r="W98" s="6"/>
      <c r="X98" s="6"/>
      <c r="Y98" s="6"/>
      <c r="Z98" s="6"/>
    </row>
    <row r="99" spans="1:26" ht="19.5" customHeight="1">
      <c r="B99" s="16" t="s">
        <v>181</v>
      </c>
      <c r="C99" s="18"/>
      <c r="D99" s="18"/>
      <c r="E99" s="18"/>
      <c r="F99" s="18"/>
      <c r="G99" s="18"/>
      <c r="H99" s="18"/>
      <c r="I99" s="18"/>
      <c r="J99" s="18"/>
      <c r="K99" s="18"/>
      <c r="L99" s="18"/>
      <c r="M99" s="18"/>
      <c r="N99" s="18"/>
      <c r="O99" s="18"/>
      <c r="P99" s="18"/>
      <c r="Q99" s="18"/>
      <c r="R99" s="825" t="s">
        <v>105</v>
      </c>
      <c r="S99" s="825"/>
      <c r="T99" s="826"/>
    </row>
    <row r="100" spans="1:26" ht="18" customHeight="1">
      <c r="B100" s="847" t="s">
        <v>198</v>
      </c>
      <c r="C100" s="848"/>
      <c r="D100" s="848"/>
      <c r="E100" s="848"/>
      <c r="F100" s="848"/>
      <c r="G100" s="848"/>
      <c r="H100" s="848"/>
      <c r="I100" s="848"/>
      <c r="J100" s="848"/>
      <c r="K100" s="848"/>
      <c r="L100" s="848"/>
      <c r="M100" s="848"/>
      <c r="N100" s="848"/>
      <c r="O100" s="848"/>
      <c r="P100" s="848"/>
      <c r="Q100" s="848"/>
      <c r="R100" s="848"/>
      <c r="S100" s="848"/>
      <c r="T100" s="849"/>
    </row>
    <row r="101" spans="1:26" ht="26.75" customHeight="1">
      <c r="B101" s="841" t="s">
        <v>499</v>
      </c>
      <c r="C101" s="842"/>
      <c r="D101" s="842"/>
      <c r="E101" s="842"/>
      <c r="F101" s="842"/>
      <c r="G101" s="842"/>
      <c r="H101" s="842"/>
      <c r="I101" s="842"/>
      <c r="J101" s="842"/>
      <c r="K101" s="842"/>
      <c r="L101" s="842"/>
      <c r="M101" s="842"/>
      <c r="N101" s="842"/>
      <c r="O101" s="842"/>
      <c r="P101" s="842"/>
      <c r="Q101" s="842"/>
      <c r="R101" s="842"/>
      <c r="S101" s="842"/>
      <c r="T101" s="843"/>
    </row>
    <row r="102" spans="1:26" ht="18" customHeight="1">
      <c r="B102" s="832"/>
      <c r="C102" s="833"/>
      <c r="D102" s="833"/>
      <c r="E102" s="833"/>
      <c r="F102" s="833"/>
      <c r="G102" s="833"/>
      <c r="H102" s="833"/>
      <c r="I102" s="833"/>
      <c r="J102" s="833"/>
      <c r="K102" s="833"/>
      <c r="L102" s="833"/>
      <c r="M102" s="833"/>
      <c r="N102" s="833"/>
      <c r="O102" s="833"/>
      <c r="P102" s="833"/>
      <c r="Q102" s="833"/>
      <c r="R102" s="833"/>
      <c r="S102" s="833"/>
      <c r="T102" s="834"/>
    </row>
    <row r="103" spans="1:26" ht="18" customHeight="1">
      <c r="B103" s="835"/>
      <c r="C103" s="833"/>
      <c r="D103" s="833"/>
      <c r="E103" s="833"/>
      <c r="F103" s="833"/>
      <c r="G103" s="833"/>
      <c r="H103" s="833"/>
      <c r="I103" s="833"/>
      <c r="J103" s="833"/>
      <c r="K103" s="833"/>
      <c r="L103" s="833"/>
      <c r="M103" s="833"/>
      <c r="N103" s="833"/>
      <c r="O103" s="833"/>
      <c r="P103" s="833"/>
      <c r="Q103" s="833"/>
      <c r="R103" s="833"/>
      <c r="S103" s="833"/>
      <c r="T103" s="834"/>
    </row>
    <row r="104" spans="1:26" s="9" customFormat="1" ht="18" customHeight="1">
      <c r="A104"/>
      <c r="B104" s="835"/>
      <c r="C104" s="833"/>
      <c r="D104" s="833"/>
      <c r="E104" s="833"/>
      <c r="F104" s="833"/>
      <c r="G104" s="833"/>
      <c r="H104" s="833"/>
      <c r="I104" s="833"/>
      <c r="J104" s="833"/>
      <c r="K104" s="833"/>
      <c r="L104" s="833"/>
      <c r="M104" s="833"/>
      <c r="N104" s="833"/>
      <c r="O104" s="833"/>
      <c r="P104" s="833"/>
      <c r="Q104" s="833"/>
      <c r="R104" s="833"/>
      <c r="S104" s="833"/>
      <c r="T104" s="834"/>
      <c r="U104"/>
      <c r="V104" s="12"/>
      <c r="W104" s="10"/>
    </row>
    <row r="105" spans="1:26" ht="18" customHeight="1">
      <c r="B105" s="835"/>
      <c r="C105" s="833"/>
      <c r="D105" s="833"/>
      <c r="E105" s="833"/>
      <c r="F105" s="833"/>
      <c r="G105" s="833"/>
      <c r="H105" s="833"/>
      <c r="I105" s="833"/>
      <c r="J105" s="833"/>
      <c r="K105" s="833"/>
      <c r="L105" s="833"/>
      <c r="M105" s="833"/>
      <c r="N105" s="833"/>
      <c r="O105" s="833"/>
      <c r="P105" s="833"/>
      <c r="Q105" s="833"/>
      <c r="R105" s="833"/>
      <c r="S105" s="833"/>
      <c r="T105" s="834"/>
      <c r="V105" s="5"/>
      <c r="X105"/>
      <c r="Y105"/>
      <c r="Z105"/>
    </row>
    <row r="106" spans="1:26" ht="18" customHeight="1">
      <c r="B106" s="835"/>
      <c r="C106" s="833"/>
      <c r="D106" s="833"/>
      <c r="E106" s="833"/>
      <c r="F106" s="833"/>
      <c r="G106" s="833"/>
      <c r="H106" s="833"/>
      <c r="I106" s="833"/>
      <c r="J106" s="833"/>
      <c r="K106" s="833"/>
      <c r="L106" s="833"/>
      <c r="M106" s="833"/>
      <c r="N106" s="833"/>
      <c r="O106" s="833"/>
      <c r="P106" s="833"/>
      <c r="Q106" s="833"/>
      <c r="R106" s="833"/>
      <c r="S106" s="833"/>
      <c r="T106" s="834"/>
      <c r="V106" s="5"/>
      <c r="X106"/>
      <c r="Y106"/>
      <c r="Z106"/>
    </row>
    <row r="107" spans="1:26" ht="18" customHeight="1">
      <c r="B107" s="835"/>
      <c r="C107" s="833"/>
      <c r="D107" s="833"/>
      <c r="E107" s="833"/>
      <c r="F107" s="833"/>
      <c r="G107" s="833"/>
      <c r="H107" s="833"/>
      <c r="I107" s="833"/>
      <c r="J107" s="833"/>
      <c r="K107" s="833"/>
      <c r="L107" s="833"/>
      <c r="M107" s="833"/>
      <c r="N107" s="833"/>
      <c r="O107" s="833"/>
      <c r="P107" s="833"/>
      <c r="Q107" s="833"/>
      <c r="R107" s="833"/>
      <c r="S107" s="833"/>
      <c r="T107" s="834"/>
      <c r="V107" s="5"/>
      <c r="X107"/>
      <c r="Y107"/>
      <c r="Z107"/>
    </row>
    <row r="108" spans="1:26" ht="18" customHeight="1">
      <c r="B108" s="835"/>
      <c r="C108" s="833"/>
      <c r="D108" s="833"/>
      <c r="E108" s="833"/>
      <c r="F108" s="833"/>
      <c r="G108" s="833"/>
      <c r="H108" s="833"/>
      <c r="I108" s="833"/>
      <c r="J108" s="833"/>
      <c r="K108" s="833"/>
      <c r="L108" s="833"/>
      <c r="M108" s="833"/>
      <c r="N108" s="833"/>
      <c r="O108" s="833"/>
      <c r="P108" s="833"/>
      <c r="Q108" s="833"/>
      <c r="R108" s="833"/>
      <c r="S108" s="833"/>
      <c r="T108" s="834"/>
      <c r="V108" s="5"/>
      <c r="X108"/>
      <c r="Y108"/>
      <c r="Z108"/>
    </row>
    <row r="109" spans="1:26" ht="18" customHeight="1">
      <c r="B109" s="835"/>
      <c r="C109" s="833"/>
      <c r="D109" s="833"/>
      <c r="E109" s="833"/>
      <c r="F109" s="833"/>
      <c r="G109" s="833"/>
      <c r="H109" s="833"/>
      <c r="I109" s="833"/>
      <c r="J109" s="833"/>
      <c r="K109" s="833"/>
      <c r="L109" s="833"/>
      <c r="M109" s="833"/>
      <c r="N109" s="833"/>
      <c r="O109" s="833"/>
      <c r="P109" s="833"/>
      <c r="Q109" s="833"/>
      <c r="R109" s="833"/>
      <c r="S109" s="833"/>
      <c r="T109" s="834"/>
      <c r="V109" s="5"/>
      <c r="X109"/>
      <c r="Y109"/>
      <c r="Z109"/>
    </row>
    <row r="110" spans="1:26" ht="18" customHeight="1">
      <c r="B110" s="835"/>
      <c r="C110" s="833"/>
      <c r="D110" s="833"/>
      <c r="E110" s="833"/>
      <c r="F110" s="833"/>
      <c r="G110" s="833"/>
      <c r="H110" s="833"/>
      <c r="I110" s="833"/>
      <c r="J110" s="833"/>
      <c r="K110" s="833"/>
      <c r="L110" s="833"/>
      <c r="M110" s="833"/>
      <c r="N110" s="833"/>
      <c r="O110" s="833"/>
      <c r="P110" s="833"/>
      <c r="Q110" s="833"/>
      <c r="R110" s="833"/>
      <c r="S110" s="833"/>
      <c r="T110" s="834"/>
      <c r="V110" s="5"/>
      <c r="X110"/>
      <c r="Y110"/>
      <c r="Z110"/>
    </row>
    <row r="111" spans="1:26" ht="18" customHeight="1">
      <c r="B111" s="835"/>
      <c r="C111" s="833"/>
      <c r="D111" s="833"/>
      <c r="E111" s="833"/>
      <c r="F111" s="833"/>
      <c r="G111" s="833"/>
      <c r="H111" s="833"/>
      <c r="I111" s="833"/>
      <c r="J111" s="833"/>
      <c r="K111" s="833"/>
      <c r="L111" s="833"/>
      <c r="M111" s="833"/>
      <c r="N111" s="833"/>
      <c r="O111" s="833"/>
      <c r="P111" s="833"/>
      <c r="Q111" s="833"/>
      <c r="R111" s="833"/>
      <c r="S111" s="833"/>
      <c r="T111" s="834"/>
      <c r="V111" s="5"/>
      <c r="X111"/>
      <c r="Y111"/>
      <c r="Z111"/>
    </row>
    <row r="112" spans="1:26" ht="18" customHeight="1">
      <c r="B112" s="835"/>
      <c r="C112" s="833"/>
      <c r="D112" s="833"/>
      <c r="E112" s="833"/>
      <c r="F112" s="833"/>
      <c r="G112" s="833"/>
      <c r="H112" s="833"/>
      <c r="I112" s="833"/>
      <c r="J112" s="833"/>
      <c r="K112" s="833"/>
      <c r="L112" s="833"/>
      <c r="M112" s="833"/>
      <c r="N112" s="833"/>
      <c r="O112" s="833"/>
      <c r="P112" s="833"/>
      <c r="Q112" s="833"/>
      <c r="R112" s="833"/>
      <c r="S112" s="833"/>
      <c r="T112" s="834"/>
      <c r="V112" s="5"/>
      <c r="X112"/>
      <c r="Y112"/>
      <c r="Z112"/>
    </row>
    <row r="113" spans="2:26" ht="18" customHeight="1">
      <c r="B113" s="835"/>
      <c r="C113" s="833"/>
      <c r="D113" s="833"/>
      <c r="E113" s="833"/>
      <c r="F113" s="833"/>
      <c r="G113" s="833"/>
      <c r="H113" s="833"/>
      <c r="I113" s="833"/>
      <c r="J113" s="833"/>
      <c r="K113" s="833"/>
      <c r="L113" s="833"/>
      <c r="M113" s="833"/>
      <c r="N113" s="833"/>
      <c r="O113" s="833"/>
      <c r="P113" s="833"/>
      <c r="Q113" s="833"/>
      <c r="R113" s="833"/>
      <c r="S113" s="833"/>
      <c r="T113" s="834"/>
      <c r="V113" s="5"/>
      <c r="X113"/>
      <c r="Y113"/>
      <c r="Z113"/>
    </row>
    <row r="114" spans="2:26" ht="18" customHeight="1">
      <c r="B114" s="835"/>
      <c r="C114" s="833"/>
      <c r="D114" s="833"/>
      <c r="E114" s="833"/>
      <c r="F114" s="833"/>
      <c r="G114" s="833"/>
      <c r="H114" s="833"/>
      <c r="I114" s="833"/>
      <c r="J114" s="833"/>
      <c r="K114" s="833"/>
      <c r="L114" s="833"/>
      <c r="M114" s="833"/>
      <c r="N114" s="833"/>
      <c r="O114" s="833"/>
      <c r="P114" s="833"/>
      <c r="Q114" s="833"/>
      <c r="R114" s="833"/>
      <c r="S114" s="833"/>
      <c r="T114" s="834"/>
      <c r="V114" s="5"/>
      <c r="X114"/>
      <c r="Y114"/>
      <c r="Z114"/>
    </row>
    <row r="115" spans="2:26" ht="18" customHeight="1">
      <c r="B115" s="835"/>
      <c r="C115" s="833"/>
      <c r="D115" s="833"/>
      <c r="E115" s="833"/>
      <c r="F115" s="833"/>
      <c r="G115" s="833"/>
      <c r="H115" s="833"/>
      <c r="I115" s="833"/>
      <c r="J115" s="833"/>
      <c r="K115" s="833"/>
      <c r="L115" s="833"/>
      <c r="M115" s="833"/>
      <c r="N115" s="833"/>
      <c r="O115" s="833"/>
      <c r="P115" s="833"/>
      <c r="Q115" s="833"/>
      <c r="R115" s="833"/>
      <c r="S115" s="833"/>
      <c r="T115" s="834"/>
      <c r="V115" s="5"/>
      <c r="X115"/>
      <c r="Y115"/>
      <c r="Z115"/>
    </row>
    <row r="116" spans="2:26" ht="18" customHeight="1">
      <c r="B116" s="835"/>
      <c r="C116" s="833"/>
      <c r="D116" s="833"/>
      <c r="E116" s="833"/>
      <c r="F116" s="833"/>
      <c r="G116" s="833"/>
      <c r="H116" s="833"/>
      <c r="I116" s="833"/>
      <c r="J116" s="833"/>
      <c r="K116" s="833"/>
      <c r="L116" s="833"/>
      <c r="M116" s="833"/>
      <c r="N116" s="833"/>
      <c r="O116" s="833"/>
      <c r="P116" s="833"/>
      <c r="Q116" s="833"/>
      <c r="R116" s="833"/>
      <c r="S116" s="833"/>
      <c r="T116" s="834"/>
    </row>
    <row r="117" spans="2:26" ht="18" customHeight="1">
      <c r="B117" s="835"/>
      <c r="C117" s="833"/>
      <c r="D117" s="833"/>
      <c r="E117" s="833"/>
      <c r="F117" s="833"/>
      <c r="G117" s="833"/>
      <c r="H117" s="833"/>
      <c r="I117" s="833"/>
      <c r="J117" s="833"/>
      <c r="K117" s="833"/>
      <c r="L117" s="833"/>
      <c r="M117" s="833"/>
      <c r="N117" s="833"/>
      <c r="O117" s="833"/>
      <c r="P117" s="833"/>
      <c r="Q117" s="833"/>
      <c r="R117" s="833"/>
      <c r="S117" s="833"/>
      <c r="T117" s="834"/>
    </row>
    <row r="118" spans="2:26" ht="18" customHeight="1">
      <c r="B118" s="835"/>
      <c r="C118" s="833"/>
      <c r="D118" s="833"/>
      <c r="E118" s="833"/>
      <c r="F118" s="833"/>
      <c r="G118" s="833"/>
      <c r="H118" s="833"/>
      <c r="I118" s="833"/>
      <c r="J118" s="833"/>
      <c r="K118" s="833"/>
      <c r="L118" s="833"/>
      <c r="M118" s="833"/>
      <c r="N118" s="833"/>
      <c r="O118" s="833"/>
      <c r="P118" s="833"/>
      <c r="Q118" s="833"/>
      <c r="R118" s="833"/>
      <c r="S118" s="833"/>
      <c r="T118" s="834"/>
    </row>
    <row r="119" spans="2:26" ht="18" customHeight="1">
      <c r="B119" s="835"/>
      <c r="C119" s="833"/>
      <c r="D119" s="833"/>
      <c r="E119" s="833"/>
      <c r="F119" s="833"/>
      <c r="G119" s="833"/>
      <c r="H119" s="833"/>
      <c r="I119" s="833"/>
      <c r="J119" s="833"/>
      <c r="K119" s="833"/>
      <c r="L119" s="833"/>
      <c r="M119" s="833"/>
      <c r="N119" s="833"/>
      <c r="O119" s="833"/>
      <c r="P119" s="833"/>
      <c r="Q119" s="833"/>
      <c r="R119" s="833"/>
      <c r="S119" s="833"/>
      <c r="T119" s="834"/>
    </row>
    <row r="120" spans="2:26" ht="18" customHeight="1">
      <c r="B120" s="835"/>
      <c r="C120" s="833"/>
      <c r="D120" s="833"/>
      <c r="E120" s="833"/>
      <c r="F120" s="833"/>
      <c r="G120" s="833"/>
      <c r="H120" s="833"/>
      <c r="I120" s="833"/>
      <c r="J120" s="833"/>
      <c r="K120" s="833"/>
      <c r="L120" s="833"/>
      <c r="M120" s="833"/>
      <c r="N120" s="833"/>
      <c r="O120" s="833"/>
      <c r="P120" s="833"/>
      <c r="Q120" s="833"/>
      <c r="R120" s="833"/>
      <c r="S120" s="833"/>
      <c r="T120" s="834"/>
    </row>
    <row r="121" spans="2:26" ht="18" customHeight="1">
      <c r="B121" s="844" t="s">
        <v>92</v>
      </c>
      <c r="C121" s="845"/>
      <c r="D121" s="845"/>
      <c r="E121" s="845"/>
      <c r="F121" s="845"/>
      <c r="G121" s="845"/>
      <c r="H121" s="845"/>
      <c r="I121" s="845"/>
      <c r="J121" s="845"/>
      <c r="K121" s="845"/>
      <c r="L121" s="845"/>
      <c r="M121" s="845"/>
      <c r="N121" s="845"/>
      <c r="O121" s="845"/>
      <c r="P121" s="845"/>
      <c r="Q121" s="845"/>
      <c r="R121" s="845"/>
      <c r="S121" s="845"/>
      <c r="T121" s="846"/>
    </row>
    <row r="122" spans="2:26" ht="26" customHeight="1">
      <c r="B122" s="841" t="s">
        <v>500</v>
      </c>
      <c r="C122" s="842"/>
      <c r="D122" s="842"/>
      <c r="E122" s="842"/>
      <c r="F122" s="842"/>
      <c r="G122" s="842"/>
      <c r="H122" s="842"/>
      <c r="I122" s="842"/>
      <c r="J122" s="842"/>
      <c r="K122" s="842"/>
      <c r="L122" s="842"/>
      <c r="M122" s="842"/>
      <c r="N122" s="842"/>
      <c r="O122" s="842"/>
      <c r="P122" s="842"/>
      <c r="Q122" s="842"/>
      <c r="R122" s="842"/>
      <c r="S122" s="842"/>
      <c r="T122" s="843"/>
    </row>
    <row r="123" spans="2:26" ht="18" customHeight="1">
      <c r="B123" s="850"/>
      <c r="C123" s="851"/>
      <c r="D123" s="851"/>
      <c r="E123" s="851"/>
      <c r="F123" s="851"/>
      <c r="G123" s="851"/>
      <c r="H123" s="851"/>
      <c r="I123" s="851"/>
      <c r="J123" s="851"/>
      <c r="K123" s="851"/>
      <c r="L123" s="851"/>
      <c r="M123" s="851"/>
      <c r="N123" s="851"/>
      <c r="O123" s="851"/>
      <c r="P123" s="851"/>
      <c r="Q123" s="851"/>
      <c r="R123" s="851"/>
      <c r="S123" s="851"/>
      <c r="T123" s="852"/>
      <c r="W123" s="840"/>
      <c r="X123" s="840"/>
      <c r="Y123" s="840"/>
    </row>
    <row r="124" spans="2:26" ht="18" customHeight="1">
      <c r="B124" s="853"/>
      <c r="C124" s="851"/>
      <c r="D124" s="851"/>
      <c r="E124" s="851"/>
      <c r="F124" s="851"/>
      <c r="G124" s="851"/>
      <c r="H124" s="851"/>
      <c r="I124" s="851"/>
      <c r="J124" s="851"/>
      <c r="K124" s="851"/>
      <c r="L124" s="851"/>
      <c r="M124" s="851"/>
      <c r="N124" s="851"/>
      <c r="O124" s="851"/>
      <c r="P124" s="851"/>
      <c r="Q124" s="851"/>
      <c r="R124" s="851"/>
      <c r="S124" s="851"/>
      <c r="T124" s="852"/>
      <c r="W124" s="840"/>
      <c r="X124" s="840"/>
      <c r="Y124" s="840"/>
    </row>
    <row r="125" spans="2:26" ht="18" customHeight="1">
      <c r="B125" s="853"/>
      <c r="C125" s="851"/>
      <c r="D125" s="851"/>
      <c r="E125" s="851"/>
      <c r="F125" s="851"/>
      <c r="G125" s="851"/>
      <c r="H125" s="851"/>
      <c r="I125" s="851"/>
      <c r="J125" s="851"/>
      <c r="K125" s="851"/>
      <c r="L125" s="851"/>
      <c r="M125" s="851"/>
      <c r="N125" s="851"/>
      <c r="O125" s="851"/>
      <c r="P125" s="851"/>
      <c r="Q125" s="851"/>
      <c r="R125" s="851"/>
      <c r="S125" s="851"/>
      <c r="T125" s="852"/>
      <c r="W125" s="840"/>
      <c r="X125" s="840"/>
      <c r="Y125" s="840"/>
    </row>
    <row r="126" spans="2:26" ht="18" customHeight="1">
      <c r="B126" s="853"/>
      <c r="C126" s="851"/>
      <c r="D126" s="851"/>
      <c r="E126" s="851"/>
      <c r="F126" s="851"/>
      <c r="G126" s="851"/>
      <c r="H126" s="851"/>
      <c r="I126" s="851"/>
      <c r="J126" s="851"/>
      <c r="K126" s="851"/>
      <c r="L126" s="851"/>
      <c r="M126" s="851"/>
      <c r="N126" s="851"/>
      <c r="O126" s="851"/>
      <c r="P126" s="851"/>
      <c r="Q126" s="851"/>
      <c r="R126" s="851"/>
      <c r="S126" s="851"/>
      <c r="T126" s="852"/>
    </row>
    <row r="127" spans="2:26" ht="18" customHeight="1">
      <c r="B127" s="853"/>
      <c r="C127" s="851"/>
      <c r="D127" s="851"/>
      <c r="E127" s="851"/>
      <c r="F127" s="851"/>
      <c r="G127" s="851"/>
      <c r="H127" s="851"/>
      <c r="I127" s="851"/>
      <c r="J127" s="851"/>
      <c r="K127" s="851"/>
      <c r="L127" s="851"/>
      <c r="M127" s="851"/>
      <c r="N127" s="851"/>
      <c r="O127" s="851"/>
      <c r="P127" s="851"/>
      <c r="Q127" s="851"/>
      <c r="R127" s="851"/>
      <c r="S127" s="851"/>
      <c r="T127" s="852"/>
      <c r="W127" s="840"/>
      <c r="X127" s="840"/>
      <c r="Y127" s="840"/>
    </row>
    <row r="128" spans="2:26" ht="18" customHeight="1">
      <c r="B128" s="853"/>
      <c r="C128" s="851"/>
      <c r="D128" s="851"/>
      <c r="E128" s="851"/>
      <c r="F128" s="851"/>
      <c r="G128" s="851"/>
      <c r="H128" s="851"/>
      <c r="I128" s="851"/>
      <c r="J128" s="851"/>
      <c r="K128" s="851"/>
      <c r="L128" s="851"/>
      <c r="M128" s="851"/>
      <c r="N128" s="851"/>
      <c r="O128" s="851"/>
      <c r="P128" s="851"/>
      <c r="Q128" s="851"/>
      <c r="R128" s="851"/>
      <c r="S128" s="851"/>
      <c r="T128" s="852"/>
      <c r="W128" s="840"/>
      <c r="X128" s="840"/>
      <c r="Y128" s="840"/>
    </row>
    <row r="129" spans="1:26" ht="18" customHeight="1">
      <c r="B129" s="853"/>
      <c r="C129" s="851"/>
      <c r="D129" s="851"/>
      <c r="E129" s="851"/>
      <c r="F129" s="851"/>
      <c r="G129" s="851"/>
      <c r="H129" s="851"/>
      <c r="I129" s="851"/>
      <c r="J129" s="851"/>
      <c r="K129" s="851"/>
      <c r="L129" s="851"/>
      <c r="M129" s="851"/>
      <c r="N129" s="851"/>
      <c r="O129" s="851"/>
      <c r="P129" s="851"/>
      <c r="Q129" s="851"/>
      <c r="R129" s="851"/>
      <c r="S129" s="851"/>
      <c r="T129" s="852"/>
      <c r="W129" s="840"/>
      <c r="X129" s="840"/>
      <c r="Y129" s="840"/>
    </row>
    <row r="130" spans="1:26" ht="18" customHeight="1">
      <c r="B130" s="853"/>
      <c r="C130" s="851"/>
      <c r="D130" s="851"/>
      <c r="E130" s="851"/>
      <c r="F130" s="851"/>
      <c r="G130" s="851"/>
      <c r="H130" s="851"/>
      <c r="I130" s="851"/>
      <c r="J130" s="851"/>
      <c r="K130" s="851"/>
      <c r="L130" s="851"/>
      <c r="M130" s="851"/>
      <c r="N130" s="851"/>
      <c r="O130" s="851"/>
      <c r="P130" s="851"/>
      <c r="Q130" s="851"/>
      <c r="R130" s="851"/>
      <c r="S130" s="851"/>
      <c r="T130" s="852"/>
    </row>
    <row r="131" spans="1:26" ht="18" customHeight="1">
      <c r="B131" s="853"/>
      <c r="C131" s="851"/>
      <c r="D131" s="851"/>
      <c r="E131" s="851"/>
      <c r="F131" s="851"/>
      <c r="G131" s="851"/>
      <c r="H131" s="851"/>
      <c r="I131" s="851"/>
      <c r="J131" s="851"/>
      <c r="K131" s="851"/>
      <c r="L131" s="851"/>
      <c r="M131" s="851"/>
      <c r="N131" s="851"/>
      <c r="O131" s="851"/>
      <c r="P131" s="851"/>
      <c r="Q131" s="851"/>
      <c r="R131" s="851"/>
      <c r="S131" s="851"/>
      <c r="T131" s="852"/>
      <c r="W131" s="840"/>
      <c r="X131" s="840"/>
      <c r="Y131" s="840"/>
    </row>
    <row r="132" spans="1:26" ht="18" customHeight="1">
      <c r="B132" s="853"/>
      <c r="C132" s="851"/>
      <c r="D132" s="851"/>
      <c r="E132" s="851"/>
      <c r="F132" s="851"/>
      <c r="G132" s="851"/>
      <c r="H132" s="851"/>
      <c r="I132" s="851"/>
      <c r="J132" s="851"/>
      <c r="K132" s="851"/>
      <c r="L132" s="851"/>
      <c r="M132" s="851"/>
      <c r="N132" s="851"/>
      <c r="O132" s="851"/>
      <c r="P132" s="851"/>
      <c r="Q132" s="851"/>
      <c r="R132" s="851"/>
      <c r="S132" s="851"/>
      <c r="T132" s="852"/>
      <c r="W132" s="840"/>
      <c r="X132" s="840"/>
      <c r="Y132" s="840"/>
    </row>
    <row r="133" spans="1:26" ht="18" customHeight="1">
      <c r="B133" s="853"/>
      <c r="C133" s="851"/>
      <c r="D133" s="851"/>
      <c r="E133" s="851"/>
      <c r="F133" s="851"/>
      <c r="G133" s="851"/>
      <c r="H133" s="851"/>
      <c r="I133" s="851"/>
      <c r="J133" s="851"/>
      <c r="K133" s="851"/>
      <c r="L133" s="851"/>
      <c r="M133" s="851"/>
      <c r="N133" s="851"/>
      <c r="O133" s="851"/>
      <c r="P133" s="851"/>
      <c r="Q133" s="851"/>
      <c r="R133" s="851"/>
      <c r="S133" s="851"/>
      <c r="T133" s="852"/>
      <c r="W133" s="840"/>
      <c r="X133" s="840"/>
      <c r="Y133" s="840"/>
    </row>
    <row r="134" spans="1:26" ht="18" customHeight="1">
      <c r="B134" s="853"/>
      <c r="C134" s="851"/>
      <c r="D134" s="851"/>
      <c r="E134" s="851"/>
      <c r="F134" s="851"/>
      <c r="G134" s="851"/>
      <c r="H134" s="851"/>
      <c r="I134" s="851"/>
      <c r="J134" s="851"/>
      <c r="K134" s="851"/>
      <c r="L134" s="851"/>
      <c r="M134" s="851"/>
      <c r="N134" s="851"/>
      <c r="O134" s="851"/>
      <c r="P134" s="851"/>
      <c r="Q134" s="851"/>
      <c r="R134" s="851"/>
      <c r="S134" s="851"/>
      <c r="T134" s="852"/>
    </row>
    <row r="135" spans="1:26" ht="18" customHeight="1">
      <c r="B135" s="853"/>
      <c r="C135" s="851"/>
      <c r="D135" s="851"/>
      <c r="E135" s="851"/>
      <c r="F135" s="851"/>
      <c r="G135" s="851"/>
      <c r="H135" s="851"/>
      <c r="I135" s="851"/>
      <c r="J135" s="851"/>
      <c r="K135" s="851"/>
      <c r="L135" s="851"/>
      <c r="M135" s="851"/>
      <c r="N135" s="851"/>
      <c r="O135" s="851"/>
      <c r="P135" s="851"/>
      <c r="Q135" s="851"/>
      <c r="R135" s="851"/>
      <c r="S135" s="851"/>
      <c r="T135" s="852"/>
    </row>
    <row r="136" spans="1:26" ht="18" customHeight="1">
      <c r="B136" s="853"/>
      <c r="C136" s="851"/>
      <c r="D136" s="851"/>
      <c r="E136" s="851"/>
      <c r="F136" s="851"/>
      <c r="G136" s="851"/>
      <c r="H136" s="851"/>
      <c r="I136" s="851"/>
      <c r="J136" s="851"/>
      <c r="K136" s="851"/>
      <c r="L136" s="851"/>
      <c r="M136" s="851"/>
      <c r="N136" s="851"/>
      <c r="O136" s="851"/>
      <c r="P136" s="851"/>
      <c r="Q136" s="851"/>
      <c r="R136" s="851"/>
      <c r="S136" s="851"/>
      <c r="T136" s="852"/>
    </row>
    <row r="137" spans="1:26" ht="18" customHeight="1">
      <c r="B137" s="853"/>
      <c r="C137" s="851"/>
      <c r="D137" s="851"/>
      <c r="E137" s="851"/>
      <c r="F137" s="851"/>
      <c r="G137" s="851"/>
      <c r="H137" s="851"/>
      <c r="I137" s="851"/>
      <c r="J137" s="851"/>
      <c r="K137" s="851"/>
      <c r="L137" s="851"/>
      <c r="M137" s="851"/>
      <c r="N137" s="851"/>
      <c r="O137" s="851"/>
      <c r="P137" s="851"/>
      <c r="Q137" s="851"/>
      <c r="R137" s="851"/>
      <c r="S137" s="851"/>
      <c r="T137" s="852"/>
    </row>
    <row r="138" spans="1:26" ht="18" customHeight="1">
      <c r="B138" s="853"/>
      <c r="C138" s="851"/>
      <c r="D138" s="851"/>
      <c r="E138" s="851"/>
      <c r="F138" s="851"/>
      <c r="G138" s="851"/>
      <c r="H138" s="851"/>
      <c r="I138" s="851"/>
      <c r="J138" s="851"/>
      <c r="K138" s="851"/>
      <c r="L138" s="851"/>
      <c r="M138" s="851"/>
      <c r="N138" s="851"/>
      <c r="O138" s="851"/>
      <c r="P138" s="851"/>
      <c r="Q138" s="851"/>
      <c r="R138" s="851"/>
      <c r="S138" s="851"/>
      <c r="T138" s="852"/>
    </row>
    <row r="139" spans="1:26" ht="18" customHeight="1">
      <c r="B139" s="853"/>
      <c r="C139" s="851"/>
      <c r="D139" s="851"/>
      <c r="E139" s="851"/>
      <c r="F139" s="851"/>
      <c r="G139" s="851"/>
      <c r="H139" s="851"/>
      <c r="I139" s="851"/>
      <c r="J139" s="851"/>
      <c r="K139" s="851"/>
      <c r="L139" s="851"/>
      <c r="M139" s="851"/>
      <c r="N139" s="851"/>
      <c r="O139" s="851"/>
      <c r="P139" s="851"/>
      <c r="Q139" s="851"/>
      <c r="R139" s="851"/>
      <c r="S139" s="851"/>
      <c r="T139" s="852"/>
    </row>
    <row r="140" spans="1:26" ht="18" customHeight="1">
      <c r="B140" s="853"/>
      <c r="C140" s="851"/>
      <c r="D140" s="851"/>
      <c r="E140" s="851"/>
      <c r="F140" s="851"/>
      <c r="G140" s="851"/>
      <c r="H140" s="851"/>
      <c r="I140" s="851"/>
      <c r="J140" s="851"/>
      <c r="K140" s="851"/>
      <c r="L140" s="851"/>
      <c r="M140" s="851"/>
      <c r="N140" s="851"/>
      <c r="O140" s="851"/>
      <c r="P140" s="851"/>
      <c r="Q140" s="851"/>
      <c r="R140" s="851"/>
      <c r="S140" s="851"/>
      <c r="T140" s="852"/>
    </row>
    <row r="141" spans="1:26" ht="18" customHeight="1">
      <c r="B141" s="853"/>
      <c r="C141" s="851"/>
      <c r="D141" s="851"/>
      <c r="E141" s="851"/>
      <c r="F141" s="851"/>
      <c r="G141" s="851"/>
      <c r="H141" s="851"/>
      <c r="I141" s="851"/>
      <c r="J141" s="851"/>
      <c r="K141" s="851"/>
      <c r="L141" s="851"/>
      <c r="M141" s="851"/>
      <c r="N141" s="851"/>
      <c r="O141" s="851"/>
      <c r="P141" s="851"/>
      <c r="Q141" s="851"/>
      <c r="R141" s="851"/>
      <c r="S141" s="851"/>
      <c r="T141" s="852"/>
    </row>
    <row r="142" spans="1:26" ht="18" customHeight="1">
      <c r="B142" s="853"/>
      <c r="C142" s="851"/>
      <c r="D142" s="851"/>
      <c r="E142" s="851"/>
      <c r="F142" s="851"/>
      <c r="G142" s="851"/>
      <c r="H142" s="851"/>
      <c r="I142" s="851"/>
      <c r="J142" s="851"/>
      <c r="K142" s="851"/>
      <c r="L142" s="851"/>
      <c r="M142" s="851"/>
      <c r="N142" s="851"/>
      <c r="O142" s="851"/>
      <c r="P142" s="851"/>
      <c r="Q142" s="851"/>
      <c r="R142" s="851"/>
      <c r="S142" s="851"/>
      <c r="T142" s="852"/>
    </row>
    <row r="143" spans="1:26" s="1" customFormat="1" ht="18" customHeight="1">
      <c r="A143"/>
      <c r="B143" s="854"/>
      <c r="C143" s="855"/>
      <c r="D143" s="855"/>
      <c r="E143" s="855"/>
      <c r="F143" s="855"/>
      <c r="G143" s="855"/>
      <c r="H143" s="855"/>
      <c r="I143" s="855"/>
      <c r="J143" s="855"/>
      <c r="K143" s="855"/>
      <c r="L143" s="855"/>
      <c r="M143" s="855"/>
      <c r="N143" s="855"/>
      <c r="O143" s="855"/>
      <c r="P143" s="855"/>
      <c r="Q143" s="855"/>
      <c r="R143" s="855"/>
      <c r="S143" s="855"/>
      <c r="T143" s="856"/>
      <c r="U143"/>
      <c r="W143" s="6"/>
      <c r="X143" s="6"/>
      <c r="Y143" s="6"/>
      <c r="Z143" s="6"/>
    </row>
    <row r="144" spans="1:26" ht="13.5" customHeight="1">
      <c r="B144" s="20"/>
      <c r="C144" s="839"/>
      <c r="D144" s="839"/>
      <c r="E144" s="839"/>
      <c r="F144" s="839"/>
      <c r="G144" s="839"/>
      <c r="H144" s="839"/>
      <c r="I144" s="839"/>
      <c r="J144" s="839"/>
      <c r="K144" s="839"/>
      <c r="L144" s="839"/>
      <c r="M144" s="839"/>
      <c r="N144" s="839"/>
      <c r="O144" s="839"/>
      <c r="P144" s="839"/>
      <c r="Q144" s="839"/>
      <c r="R144" s="839"/>
      <c r="S144" s="839"/>
      <c r="T144" s="839"/>
    </row>
  </sheetData>
  <sheetProtection formatCells="0" formatColumns="0" formatRows="0" insertRows="0"/>
  <mergeCells count="24">
    <mergeCell ref="R50:T50"/>
    <mergeCell ref="W73:Y75"/>
    <mergeCell ref="W77:Y79"/>
    <mergeCell ref="W81:Y83"/>
    <mergeCell ref="B51:T51"/>
    <mergeCell ref="B52:T98"/>
    <mergeCell ref="R99:T99"/>
    <mergeCell ref="C144:T144"/>
    <mergeCell ref="W131:Y133"/>
    <mergeCell ref="W123:Y125"/>
    <mergeCell ref="W127:Y129"/>
    <mergeCell ref="B122:T122"/>
    <mergeCell ref="B121:T121"/>
    <mergeCell ref="B100:T100"/>
    <mergeCell ref="B101:T101"/>
    <mergeCell ref="B123:T143"/>
    <mergeCell ref="B102:T120"/>
    <mergeCell ref="R1:T1"/>
    <mergeCell ref="W29:Y31"/>
    <mergeCell ref="W33:Y35"/>
    <mergeCell ref="W37:Y39"/>
    <mergeCell ref="B3:T4"/>
    <mergeCell ref="B2:T2"/>
    <mergeCell ref="B5:T49"/>
  </mergeCells>
  <phoneticPr fontId="5"/>
  <printOptions horizontalCentered="1"/>
  <pageMargins left="0.43307086614173229" right="0.43307086614173229" top="0.74803149606299213" bottom="0.46" header="0.31496062992125984" footer="0.31496062992125984"/>
  <pageSetup paperSize="9" scale="88" fitToWidth="0" fitToHeight="0" orientation="portrait" useFirstPageNumber="1" r:id="rId1"/>
  <headerFooter differentFirst="1">
    <oddHeader>&amp;R（様式１－１）</oddHeader>
    <firstHeader>&amp;R（様式１－１）</firstHeader>
  </headerFooter>
  <rowBreaks count="2" manualBreakCount="2">
    <brk id="49" max="16383" man="1"/>
    <brk id="98"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pageSetUpPr fitToPage="1"/>
  </sheetPr>
  <dimension ref="A1:Y179"/>
  <sheetViews>
    <sheetView view="pageBreakPreview" zoomScale="96" zoomScaleNormal="100" zoomScaleSheetLayoutView="96" workbookViewId="0">
      <selection activeCell="B1" sqref="B1"/>
    </sheetView>
  </sheetViews>
  <sheetFormatPr defaultColWidth="4.08984375" defaultRowHeight="13"/>
  <cols>
    <col min="1" max="1" width="0.36328125" customWidth="1"/>
    <col min="2" max="20" width="5" customWidth="1"/>
    <col min="21" max="21" width="8.984375E-2" customWidth="1"/>
    <col min="22" max="25" width="4.08984375" style="5"/>
  </cols>
  <sheetData>
    <row r="1" spans="1:21" ht="19.5" customHeight="1">
      <c r="A1" s="65"/>
      <c r="B1" s="23" t="s">
        <v>199</v>
      </c>
      <c r="C1" s="74"/>
      <c r="D1" s="74"/>
      <c r="E1" s="74"/>
      <c r="F1" s="74"/>
      <c r="G1" s="74"/>
      <c r="H1" s="74"/>
      <c r="I1" s="74"/>
      <c r="J1" s="74"/>
      <c r="K1" s="74"/>
      <c r="L1" s="74"/>
      <c r="M1" s="74"/>
      <c r="N1" s="74"/>
      <c r="O1" s="74"/>
      <c r="P1" s="74"/>
      <c r="Q1" s="74"/>
      <c r="R1" s="74"/>
      <c r="S1" s="74"/>
      <c r="T1" s="75"/>
    </row>
    <row r="2" spans="1:21" s="13" customFormat="1" ht="19.5" customHeight="1">
      <c r="A2" s="66"/>
      <c r="B2" s="699" t="s">
        <v>200</v>
      </c>
      <c r="C2" s="700"/>
      <c r="D2" s="700"/>
      <c r="E2" s="700"/>
      <c r="F2" s="700"/>
      <c r="G2" s="700"/>
      <c r="H2" s="700"/>
      <c r="I2" s="700"/>
      <c r="J2" s="700"/>
      <c r="K2" s="700"/>
      <c r="L2" s="700"/>
      <c r="M2" s="700"/>
      <c r="N2" s="700"/>
      <c r="O2" s="700"/>
      <c r="P2" s="700"/>
      <c r="Q2" s="700"/>
      <c r="R2" s="860" t="s">
        <v>106</v>
      </c>
      <c r="S2" s="860"/>
      <c r="T2" s="861"/>
    </row>
    <row r="3" spans="1:21" s="57" customFormat="1" ht="14.25" customHeight="1">
      <c r="A3" s="67"/>
      <c r="B3" s="870" t="s">
        <v>503</v>
      </c>
      <c r="C3" s="870"/>
      <c r="D3" s="870"/>
      <c r="E3" s="870"/>
      <c r="F3" s="870"/>
      <c r="G3" s="870"/>
      <c r="H3" s="870"/>
      <c r="I3" s="870"/>
      <c r="J3" s="870"/>
      <c r="K3" s="870"/>
      <c r="L3" s="870"/>
      <c r="M3" s="870"/>
      <c r="N3" s="870"/>
      <c r="O3" s="870"/>
      <c r="P3" s="870"/>
      <c r="Q3" s="870"/>
      <c r="R3" s="870"/>
      <c r="S3" s="870"/>
      <c r="T3" s="871"/>
      <c r="U3" s="56"/>
    </row>
    <row r="4" spans="1:21" s="51" customFormat="1" ht="18" customHeight="1">
      <c r="A4" s="68"/>
      <c r="B4" s="842"/>
      <c r="C4" s="842"/>
      <c r="D4" s="842"/>
      <c r="E4" s="842"/>
      <c r="F4" s="842"/>
      <c r="G4" s="842"/>
      <c r="H4" s="842"/>
      <c r="I4" s="842"/>
      <c r="J4" s="842"/>
      <c r="K4" s="842"/>
      <c r="L4" s="842"/>
      <c r="M4" s="842"/>
      <c r="N4" s="842"/>
      <c r="O4" s="842"/>
      <c r="P4" s="842"/>
      <c r="Q4" s="842"/>
      <c r="R4" s="842"/>
      <c r="S4" s="842"/>
      <c r="T4" s="843"/>
      <c r="U4" s="4"/>
    </row>
    <row r="5" spans="1:21" s="51" customFormat="1" ht="18" customHeight="1">
      <c r="A5" s="68"/>
      <c r="B5" s="446"/>
      <c r="C5" s="446"/>
      <c r="D5" s="446"/>
      <c r="E5" s="701"/>
      <c r="F5" s="701"/>
      <c r="G5" s="701"/>
      <c r="H5" s="701"/>
      <c r="I5" s="701"/>
      <c r="J5" s="701"/>
      <c r="K5" s="701"/>
      <c r="L5" s="701"/>
      <c r="M5" s="701"/>
      <c r="N5" s="701"/>
      <c r="O5" s="701"/>
      <c r="P5" s="701"/>
      <c r="Q5" s="701"/>
      <c r="R5" s="701"/>
      <c r="S5" s="701"/>
      <c r="T5" s="702"/>
      <c r="U5" s="4"/>
    </row>
    <row r="6" spans="1:21" s="50" customFormat="1" ht="18" customHeight="1" thickBot="1">
      <c r="A6" s="68"/>
      <c r="B6" s="713"/>
      <c r="C6" s="463" t="s">
        <v>478</v>
      </c>
      <c r="D6" s="463"/>
      <c r="E6" s="717"/>
      <c r="F6" s="872"/>
      <c r="G6" s="872"/>
      <c r="H6" s="872"/>
      <c r="I6" s="872"/>
      <c r="J6" s="872"/>
      <c r="K6" s="872"/>
      <c r="L6" s="872"/>
      <c r="M6" s="872"/>
      <c r="N6" s="872"/>
      <c r="O6" s="872"/>
      <c r="P6" s="872"/>
      <c r="Q6" s="872"/>
      <c r="R6" s="872"/>
      <c r="S6" s="872"/>
      <c r="T6" s="462"/>
    </row>
    <row r="7" spans="1:21" s="50" customFormat="1" ht="18" customHeight="1">
      <c r="A7" s="68"/>
      <c r="B7" s="841"/>
      <c r="C7" s="842"/>
      <c r="D7" s="842"/>
      <c r="E7" s="842"/>
      <c r="F7" s="842"/>
      <c r="G7" s="842"/>
      <c r="H7" s="842"/>
      <c r="I7" s="842"/>
      <c r="J7" s="842"/>
      <c r="K7" s="842"/>
      <c r="L7" s="842"/>
      <c r="M7" s="842"/>
      <c r="N7" s="842"/>
      <c r="O7" s="842"/>
      <c r="P7" s="842"/>
      <c r="Q7" s="842"/>
      <c r="R7" s="842"/>
      <c r="S7" s="842"/>
      <c r="T7" s="843"/>
    </row>
    <row r="8" spans="1:21" s="50" customFormat="1" ht="18" customHeight="1">
      <c r="A8" s="68"/>
      <c r="B8" s="841"/>
      <c r="C8" s="842"/>
      <c r="D8" s="842"/>
      <c r="E8" s="842"/>
      <c r="F8" s="842"/>
      <c r="G8" s="842"/>
      <c r="H8" s="842"/>
      <c r="I8" s="842"/>
      <c r="J8" s="842"/>
      <c r="K8" s="842"/>
      <c r="L8" s="842"/>
      <c r="M8" s="842"/>
      <c r="N8" s="842"/>
      <c r="O8" s="842"/>
      <c r="P8" s="842"/>
      <c r="Q8" s="842"/>
      <c r="R8" s="842"/>
      <c r="S8" s="842"/>
      <c r="T8" s="843"/>
    </row>
    <row r="9" spans="1:21" s="50" customFormat="1" ht="18" customHeight="1">
      <c r="A9" s="68"/>
      <c r="B9" s="841"/>
      <c r="C9" s="842"/>
      <c r="D9" s="842"/>
      <c r="E9" s="842"/>
      <c r="F9" s="842"/>
      <c r="G9" s="842"/>
      <c r="H9" s="842"/>
      <c r="I9" s="842"/>
      <c r="J9" s="842"/>
      <c r="K9" s="842"/>
      <c r="L9" s="842"/>
      <c r="M9" s="842"/>
      <c r="N9" s="842"/>
      <c r="O9" s="842"/>
      <c r="P9" s="842"/>
      <c r="Q9" s="842"/>
      <c r="R9" s="842"/>
      <c r="S9" s="842"/>
      <c r="T9" s="843"/>
    </row>
    <row r="10" spans="1:21" s="50" customFormat="1" ht="18" customHeight="1">
      <c r="A10" s="68"/>
      <c r="B10" s="841"/>
      <c r="C10" s="842"/>
      <c r="D10" s="842"/>
      <c r="E10" s="842"/>
      <c r="F10" s="842"/>
      <c r="G10" s="842"/>
      <c r="H10" s="842"/>
      <c r="I10" s="842"/>
      <c r="J10" s="842"/>
      <c r="K10" s="842"/>
      <c r="L10" s="842"/>
      <c r="M10" s="842"/>
      <c r="N10" s="842"/>
      <c r="O10" s="842"/>
      <c r="P10" s="842"/>
      <c r="Q10" s="842"/>
      <c r="R10" s="842"/>
      <c r="S10" s="842"/>
      <c r="T10" s="843"/>
    </row>
    <row r="11" spans="1:21" s="50" customFormat="1" ht="18" customHeight="1">
      <c r="A11" s="68"/>
      <c r="B11" s="841"/>
      <c r="C11" s="842"/>
      <c r="D11" s="842"/>
      <c r="E11" s="842"/>
      <c r="F11" s="842"/>
      <c r="G11" s="842"/>
      <c r="H11" s="842"/>
      <c r="I11" s="842"/>
      <c r="J11" s="842"/>
      <c r="K11" s="842"/>
      <c r="L11" s="842"/>
      <c r="M11" s="842"/>
      <c r="N11" s="842"/>
      <c r="O11" s="842"/>
      <c r="P11" s="842"/>
      <c r="Q11" s="842"/>
      <c r="R11" s="842"/>
      <c r="S11" s="842"/>
      <c r="T11" s="843"/>
    </row>
    <row r="12" spans="1:21" s="50" customFormat="1" ht="18" customHeight="1">
      <c r="A12" s="68"/>
      <c r="B12" s="841"/>
      <c r="C12" s="842"/>
      <c r="D12" s="842"/>
      <c r="E12" s="842"/>
      <c r="F12" s="842"/>
      <c r="G12" s="842"/>
      <c r="H12" s="842"/>
      <c r="I12" s="842"/>
      <c r="J12" s="842"/>
      <c r="K12" s="842"/>
      <c r="L12" s="842"/>
      <c r="M12" s="842"/>
      <c r="N12" s="842"/>
      <c r="O12" s="842"/>
      <c r="P12" s="842"/>
      <c r="Q12" s="842"/>
      <c r="R12" s="842"/>
      <c r="S12" s="842"/>
      <c r="T12" s="843"/>
    </row>
    <row r="13" spans="1:21" s="50" customFormat="1" ht="18" customHeight="1">
      <c r="A13" s="68"/>
      <c r="B13" s="841"/>
      <c r="C13" s="842"/>
      <c r="D13" s="842"/>
      <c r="E13" s="842"/>
      <c r="F13" s="842"/>
      <c r="G13" s="842"/>
      <c r="H13" s="842"/>
      <c r="I13" s="842"/>
      <c r="J13" s="842"/>
      <c r="K13" s="842"/>
      <c r="L13" s="842"/>
      <c r="M13" s="842"/>
      <c r="N13" s="842"/>
      <c r="O13" s="842"/>
      <c r="P13" s="842"/>
      <c r="Q13" s="842"/>
      <c r="R13" s="842"/>
      <c r="S13" s="842"/>
      <c r="T13" s="843"/>
    </row>
    <row r="14" spans="1:21" s="50" customFormat="1" ht="18" customHeight="1">
      <c r="A14" s="68"/>
      <c r="B14" s="841"/>
      <c r="C14" s="842"/>
      <c r="D14" s="842"/>
      <c r="E14" s="842"/>
      <c r="F14" s="842"/>
      <c r="G14" s="842"/>
      <c r="H14" s="842"/>
      <c r="I14" s="842"/>
      <c r="J14" s="842"/>
      <c r="K14" s="842"/>
      <c r="L14" s="842"/>
      <c r="M14" s="842"/>
      <c r="N14" s="842"/>
      <c r="O14" s="842"/>
      <c r="P14" s="842"/>
      <c r="Q14" s="842"/>
      <c r="R14" s="842"/>
      <c r="S14" s="842"/>
      <c r="T14" s="843"/>
    </row>
    <row r="15" spans="1:21" s="50" customFormat="1" ht="18" customHeight="1">
      <c r="A15" s="68"/>
      <c r="B15" s="841"/>
      <c r="C15" s="842"/>
      <c r="D15" s="842"/>
      <c r="E15" s="842"/>
      <c r="F15" s="842"/>
      <c r="G15" s="842"/>
      <c r="H15" s="842"/>
      <c r="I15" s="842"/>
      <c r="J15" s="842"/>
      <c r="K15" s="842"/>
      <c r="L15" s="842"/>
      <c r="M15" s="842"/>
      <c r="N15" s="842"/>
      <c r="O15" s="842"/>
      <c r="P15" s="842"/>
      <c r="Q15" s="842"/>
      <c r="R15" s="842"/>
      <c r="S15" s="842"/>
      <c r="T15" s="843"/>
    </row>
    <row r="16" spans="1:21" s="50" customFormat="1" ht="18" customHeight="1">
      <c r="A16" s="68"/>
      <c r="B16" s="841"/>
      <c r="C16" s="842"/>
      <c r="D16" s="842"/>
      <c r="E16" s="842"/>
      <c r="F16" s="842"/>
      <c r="G16" s="842"/>
      <c r="H16" s="842"/>
      <c r="I16" s="842"/>
      <c r="J16" s="842"/>
      <c r="K16" s="842"/>
      <c r="L16" s="842"/>
      <c r="M16" s="842"/>
      <c r="N16" s="842"/>
      <c r="O16" s="842"/>
      <c r="P16" s="842"/>
      <c r="Q16" s="842"/>
      <c r="R16" s="842"/>
      <c r="S16" s="842"/>
      <c r="T16" s="843"/>
    </row>
    <row r="17" spans="1:25" s="50" customFormat="1" ht="18" customHeight="1">
      <c r="A17" s="68"/>
      <c r="B17" s="841"/>
      <c r="C17" s="842"/>
      <c r="D17" s="842"/>
      <c r="E17" s="842"/>
      <c r="F17" s="842"/>
      <c r="G17" s="842"/>
      <c r="H17" s="842"/>
      <c r="I17" s="842"/>
      <c r="J17" s="842"/>
      <c r="K17" s="842"/>
      <c r="L17" s="842"/>
      <c r="M17" s="842"/>
      <c r="N17" s="842"/>
      <c r="O17" s="842"/>
      <c r="P17" s="842"/>
      <c r="Q17" s="842"/>
      <c r="R17" s="842"/>
      <c r="S17" s="842"/>
      <c r="T17" s="843"/>
    </row>
    <row r="18" spans="1:25" s="50" customFormat="1" ht="18" customHeight="1">
      <c r="A18" s="68"/>
      <c r="B18" s="841"/>
      <c r="C18" s="842"/>
      <c r="D18" s="842"/>
      <c r="E18" s="842"/>
      <c r="F18" s="842"/>
      <c r="G18" s="842"/>
      <c r="H18" s="842"/>
      <c r="I18" s="842"/>
      <c r="J18" s="842"/>
      <c r="K18" s="842"/>
      <c r="L18" s="842"/>
      <c r="M18" s="842"/>
      <c r="N18" s="842"/>
      <c r="O18" s="842"/>
      <c r="P18" s="842"/>
      <c r="Q18" s="842"/>
      <c r="R18" s="842"/>
      <c r="S18" s="842"/>
      <c r="T18" s="843"/>
    </row>
    <row r="19" spans="1:25" s="50" customFormat="1" ht="18" customHeight="1">
      <c r="A19" s="68"/>
      <c r="B19" s="841"/>
      <c r="C19" s="842"/>
      <c r="D19" s="842"/>
      <c r="E19" s="842"/>
      <c r="F19" s="842"/>
      <c r="G19" s="842"/>
      <c r="H19" s="842"/>
      <c r="I19" s="842"/>
      <c r="J19" s="842"/>
      <c r="K19" s="842"/>
      <c r="L19" s="842"/>
      <c r="M19" s="842"/>
      <c r="N19" s="842"/>
      <c r="O19" s="842"/>
      <c r="P19" s="842"/>
      <c r="Q19" s="842"/>
      <c r="R19" s="842"/>
      <c r="S19" s="842"/>
      <c r="T19" s="843"/>
    </row>
    <row r="20" spans="1:25" s="50" customFormat="1" ht="18" customHeight="1">
      <c r="A20" s="68"/>
      <c r="B20" s="841"/>
      <c r="C20" s="842"/>
      <c r="D20" s="842"/>
      <c r="E20" s="842"/>
      <c r="F20" s="842"/>
      <c r="G20" s="842"/>
      <c r="H20" s="842"/>
      <c r="I20" s="842"/>
      <c r="J20" s="842"/>
      <c r="K20" s="842"/>
      <c r="L20" s="842"/>
      <c r="M20" s="842"/>
      <c r="N20" s="842"/>
      <c r="O20" s="842"/>
      <c r="P20" s="842"/>
      <c r="Q20" s="842"/>
      <c r="R20" s="842"/>
      <c r="S20" s="842"/>
      <c r="T20" s="843"/>
    </row>
    <row r="21" spans="1:25" s="50" customFormat="1" ht="18" customHeight="1">
      <c r="A21" s="68"/>
      <c r="B21" s="841"/>
      <c r="C21" s="842"/>
      <c r="D21" s="842"/>
      <c r="E21" s="842"/>
      <c r="F21" s="842"/>
      <c r="G21" s="842"/>
      <c r="H21" s="842"/>
      <c r="I21" s="842"/>
      <c r="J21" s="842"/>
      <c r="K21" s="842"/>
      <c r="L21" s="842"/>
      <c r="M21" s="842"/>
      <c r="N21" s="842"/>
      <c r="O21" s="842"/>
      <c r="P21" s="842"/>
      <c r="Q21" s="842"/>
      <c r="R21" s="842"/>
      <c r="S21" s="842"/>
      <c r="T21" s="843"/>
    </row>
    <row r="22" spans="1:25" s="50" customFormat="1" ht="18" customHeight="1">
      <c r="A22" s="68"/>
      <c r="B22" s="841"/>
      <c r="C22" s="842"/>
      <c r="D22" s="842"/>
      <c r="E22" s="842"/>
      <c r="F22" s="842"/>
      <c r="G22" s="842"/>
      <c r="H22" s="842"/>
      <c r="I22" s="842"/>
      <c r="J22" s="842"/>
      <c r="K22" s="842"/>
      <c r="L22" s="842"/>
      <c r="M22" s="842"/>
      <c r="N22" s="842"/>
      <c r="O22" s="842"/>
      <c r="P22" s="842"/>
      <c r="Q22" s="842"/>
      <c r="R22" s="842"/>
      <c r="S22" s="842"/>
      <c r="T22" s="843"/>
    </row>
    <row r="23" spans="1:25" s="50" customFormat="1" ht="18" customHeight="1">
      <c r="A23" s="68"/>
      <c r="B23" s="841"/>
      <c r="C23" s="842"/>
      <c r="D23" s="842"/>
      <c r="E23" s="842"/>
      <c r="F23" s="842"/>
      <c r="G23" s="842"/>
      <c r="H23" s="842"/>
      <c r="I23" s="842"/>
      <c r="J23" s="842"/>
      <c r="K23" s="842"/>
      <c r="L23" s="842"/>
      <c r="M23" s="842"/>
      <c r="N23" s="842"/>
      <c r="O23" s="842"/>
      <c r="P23" s="842"/>
      <c r="Q23" s="842"/>
      <c r="R23" s="842"/>
      <c r="S23" s="842"/>
      <c r="T23" s="843"/>
    </row>
    <row r="24" spans="1:25" s="57" customFormat="1" ht="20.25" customHeight="1">
      <c r="A24" s="67"/>
      <c r="B24" s="841"/>
      <c r="C24" s="842"/>
      <c r="D24" s="842"/>
      <c r="E24" s="842"/>
      <c r="F24" s="842"/>
      <c r="G24" s="842"/>
      <c r="H24" s="842"/>
      <c r="I24" s="842"/>
      <c r="J24" s="842"/>
      <c r="K24" s="842"/>
      <c r="L24" s="842"/>
      <c r="M24" s="842"/>
      <c r="N24" s="842"/>
      <c r="O24" s="842"/>
      <c r="P24" s="842"/>
      <c r="Q24" s="842"/>
      <c r="R24" s="842"/>
      <c r="S24" s="842"/>
      <c r="T24" s="843"/>
      <c r="U24" s="56"/>
    </row>
    <row r="25" spans="1:25" s="57" customFormat="1" ht="20.25" customHeight="1">
      <c r="A25" s="67"/>
      <c r="B25" s="710" t="s">
        <v>440</v>
      </c>
      <c r="C25" s="698"/>
      <c r="D25" s="553"/>
      <c r="E25" s="553"/>
      <c r="F25" s="553"/>
      <c r="G25" s="553"/>
      <c r="H25" s="553"/>
      <c r="I25" s="553"/>
      <c r="J25" s="553"/>
      <c r="K25" s="553"/>
      <c r="L25" s="553"/>
      <c r="M25" s="553"/>
      <c r="N25" s="553"/>
      <c r="O25" s="553"/>
      <c r="P25" s="553"/>
      <c r="Q25" s="553"/>
      <c r="R25" s="711"/>
      <c r="S25" s="711"/>
      <c r="T25" s="712"/>
      <c r="U25" s="56"/>
    </row>
    <row r="26" spans="1:25" ht="18" customHeight="1">
      <c r="A26" s="65"/>
      <c r="B26" s="80" t="s">
        <v>389</v>
      </c>
      <c r="C26" s="4"/>
      <c r="D26" s="77"/>
      <c r="E26" s="77"/>
      <c r="F26" s="77"/>
      <c r="G26" s="77"/>
      <c r="H26" s="77"/>
      <c r="I26" s="77"/>
      <c r="J26" s="77"/>
      <c r="K26" s="77"/>
      <c r="L26" s="77"/>
      <c r="M26" s="77"/>
      <c r="N26" s="77"/>
      <c r="O26" s="77"/>
      <c r="P26" s="77"/>
      <c r="Q26" s="77"/>
      <c r="R26" s="77"/>
      <c r="S26" s="77"/>
      <c r="T26" s="78"/>
      <c r="V26"/>
      <c r="W26"/>
      <c r="X26"/>
      <c r="Y26"/>
    </row>
    <row r="27" spans="1:25" ht="18" customHeight="1">
      <c r="A27" s="65"/>
      <c r="B27" s="835"/>
      <c r="C27" s="833"/>
      <c r="D27" s="833"/>
      <c r="E27" s="833"/>
      <c r="F27" s="833"/>
      <c r="G27" s="833"/>
      <c r="H27" s="833"/>
      <c r="I27" s="833"/>
      <c r="J27" s="833"/>
      <c r="K27" s="833"/>
      <c r="L27" s="833"/>
      <c r="M27" s="833"/>
      <c r="N27" s="833"/>
      <c r="O27" s="833"/>
      <c r="P27" s="833"/>
      <c r="Q27" s="833"/>
      <c r="R27" s="833"/>
      <c r="S27" s="833"/>
      <c r="T27" s="834"/>
      <c r="V27"/>
      <c r="W27"/>
      <c r="X27"/>
      <c r="Y27"/>
    </row>
    <row r="28" spans="1:25" s="50" customFormat="1" ht="18" customHeight="1">
      <c r="A28" s="68"/>
      <c r="B28" s="835"/>
      <c r="C28" s="833"/>
      <c r="D28" s="833"/>
      <c r="E28" s="833"/>
      <c r="F28" s="833"/>
      <c r="G28" s="833"/>
      <c r="H28" s="833"/>
      <c r="I28" s="833"/>
      <c r="J28" s="833"/>
      <c r="K28" s="833"/>
      <c r="L28" s="833"/>
      <c r="M28" s="833"/>
      <c r="N28" s="833"/>
      <c r="O28" s="833"/>
      <c r="P28" s="833"/>
      <c r="Q28" s="833"/>
      <c r="R28" s="833"/>
      <c r="S28" s="833"/>
      <c r="T28" s="834"/>
    </row>
    <row r="29" spans="1:25" s="50" customFormat="1" ht="18" customHeight="1">
      <c r="A29" s="68"/>
      <c r="B29" s="835"/>
      <c r="C29" s="833"/>
      <c r="D29" s="833"/>
      <c r="E29" s="833"/>
      <c r="F29" s="833"/>
      <c r="G29" s="833"/>
      <c r="H29" s="833"/>
      <c r="I29" s="833"/>
      <c r="J29" s="833"/>
      <c r="K29" s="833"/>
      <c r="L29" s="833"/>
      <c r="M29" s="833"/>
      <c r="N29" s="833"/>
      <c r="O29" s="833"/>
      <c r="P29" s="833"/>
      <c r="Q29" s="833"/>
      <c r="R29" s="833"/>
      <c r="S29" s="833"/>
      <c r="T29" s="834"/>
    </row>
    <row r="30" spans="1:25" s="50" customFormat="1" ht="18" customHeight="1">
      <c r="A30" s="68"/>
      <c r="B30" s="835"/>
      <c r="C30" s="833"/>
      <c r="D30" s="833"/>
      <c r="E30" s="833"/>
      <c r="F30" s="833"/>
      <c r="G30" s="833"/>
      <c r="H30" s="833"/>
      <c r="I30" s="833"/>
      <c r="J30" s="833"/>
      <c r="K30" s="833"/>
      <c r="L30" s="833"/>
      <c r="M30" s="833"/>
      <c r="N30" s="833"/>
      <c r="O30" s="833"/>
      <c r="P30" s="833"/>
      <c r="Q30" s="833"/>
      <c r="R30" s="833"/>
      <c r="S30" s="833"/>
      <c r="T30" s="834"/>
    </row>
    <row r="31" spans="1:25" s="50" customFormat="1" ht="18" customHeight="1">
      <c r="A31" s="68"/>
      <c r="B31" s="835"/>
      <c r="C31" s="833"/>
      <c r="D31" s="833"/>
      <c r="E31" s="833"/>
      <c r="F31" s="833"/>
      <c r="G31" s="833"/>
      <c r="H31" s="833"/>
      <c r="I31" s="833"/>
      <c r="J31" s="833"/>
      <c r="K31" s="833"/>
      <c r="L31" s="833"/>
      <c r="M31" s="833"/>
      <c r="N31" s="833"/>
      <c r="O31" s="833"/>
      <c r="P31" s="833"/>
      <c r="Q31" s="833"/>
      <c r="R31" s="833"/>
      <c r="S31" s="833"/>
      <c r="T31" s="834"/>
    </row>
    <row r="32" spans="1:25" s="50" customFormat="1" ht="18" customHeight="1">
      <c r="A32" s="68"/>
      <c r="B32" s="835"/>
      <c r="C32" s="833"/>
      <c r="D32" s="833"/>
      <c r="E32" s="833"/>
      <c r="F32" s="833"/>
      <c r="G32" s="833"/>
      <c r="H32" s="833"/>
      <c r="I32" s="833"/>
      <c r="J32" s="833"/>
      <c r="K32" s="833"/>
      <c r="L32" s="833"/>
      <c r="M32" s="833"/>
      <c r="N32" s="833"/>
      <c r="O32" s="833"/>
      <c r="P32" s="833"/>
      <c r="Q32" s="833"/>
      <c r="R32" s="833"/>
      <c r="S32" s="833"/>
      <c r="T32" s="834"/>
    </row>
    <row r="33" spans="1:21" s="50" customFormat="1" ht="18" customHeight="1">
      <c r="A33" s="68"/>
      <c r="B33" s="835"/>
      <c r="C33" s="833"/>
      <c r="D33" s="833"/>
      <c r="E33" s="833"/>
      <c r="F33" s="833"/>
      <c r="G33" s="833"/>
      <c r="H33" s="833"/>
      <c r="I33" s="833"/>
      <c r="J33" s="833"/>
      <c r="K33" s="833"/>
      <c r="L33" s="833"/>
      <c r="M33" s="833"/>
      <c r="N33" s="833"/>
      <c r="O33" s="833"/>
      <c r="P33" s="833"/>
      <c r="Q33" s="833"/>
      <c r="R33" s="833"/>
      <c r="S33" s="833"/>
      <c r="T33" s="834"/>
    </row>
    <row r="34" spans="1:21" s="50" customFormat="1" ht="18" customHeight="1">
      <c r="A34" s="68"/>
      <c r="B34" s="835"/>
      <c r="C34" s="833"/>
      <c r="D34" s="833"/>
      <c r="E34" s="833"/>
      <c r="F34" s="833"/>
      <c r="G34" s="833"/>
      <c r="H34" s="833"/>
      <c r="I34" s="833"/>
      <c r="J34" s="833"/>
      <c r="K34" s="833"/>
      <c r="L34" s="833"/>
      <c r="M34" s="833"/>
      <c r="N34" s="833"/>
      <c r="O34" s="833"/>
      <c r="P34" s="833"/>
      <c r="Q34" s="833"/>
      <c r="R34" s="833"/>
      <c r="S34" s="833"/>
      <c r="T34" s="834"/>
    </row>
    <row r="35" spans="1:21" s="50" customFormat="1" ht="18" customHeight="1">
      <c r="A35" s="68"/>
      <c r="B35" s="835"/>
      <c r="C35" s="833"/>
      <c r="D35" s="833"/>
      <c r="E35" s="833"/>
      <c r="F35" s="833"/>
      <c r="G35" s="833"/>
      <c r="H35" s="833"/>
      <c r="I35" s="833"/>
      <c r="J35" s="833"/>
      <c r="K35" s="833"/>
      <c r="L35" s="833"/>
      <c r="M35" s="833"/>
      <c r="N35" s="833"/>
      <c r="O35" s="833"/>
      <c r="P35" s="833"/>
      <c r="Q35" s="833"/>
      <c r="R35" s="833"/>
      <c r="S35" s="833"/>
      <c r="T35" s="834"/>
    </row>
    <row r="36" spans="1:21" s="50" customFormat="1" ht="18" customHeight="1">
      <c r="A36" s="68"/>
      <c r="B36" s="835"/>
      <c r="C36" s="833"/>
      <c r="D36" s="833"/>
      <c r="E36" s="833"/>
      <c r="F36" s="833"/>
      <c r="G36" s="833"/>
      <c r="H36" s="833"/>
      <c r="I36" s="833"/>
      <c r="J36" s="833"/>
      <c r="K36" s="833"/>
      <c r="L36" s="833"/>
      <c r="M36" s="833"/>
      <c r="N36" s="833"/>
      <c r="O36" s="833"/>
      <c r="P36" s="833"/>
      <c r="Q36" s="833"/>
      <c r="R36" s="833"/>
      <c r="S36" s="833"/>
      <c r="T36" s="834"/>
    </row>
    <row r="37" spans="1:21" s="50" customFormat="1" ht="18" customHeight="1">
      <c r="A37" s="68"/>
      <c r="B37" s="835"/>
      <c r="C37" s="833"/>
      <c r="D37" s="833"/>
      <c r="E37" s="833"/>
      <c r="F37" s="833"/>
      <c r="G37" s="833"/>
      <c r="H37" s="833"/>
      <c r="I37" s="833"/>
      <c r="J37" s="833"/>
      <c r="K37" s="833"/>
      <c r="L37" s="833"/>
      <c r="M37" s="833"/>
      <c r="N37" s="833"/>
      <c r="O37" s="833"/>
      <c r="P37" s="833"/>
      <c r="Q37" s="833"/>
      <c r="R37" s="833"/>
      <c r="S37" s="833"/>
      <c r="T37" s="834"/>
    </row>
    <row r="38" spans="1:21" s="50" customFormat="1" ht="18" customHeight="1">
      <c r="A38" s="68"/>
      <c r="B38" s="835"/>
      <c r="C38" s="833"/>
      <c r="D38" s="833"/>
      <c r="E38" s="833"/>
      <c r="F38" s="833"/>
      <c r="G38" s="833"/>
      <c r="H38" s="833"/>
      <c r="I38" s="833"/>
      <c r="J38" s="833"/>
      <c r="K38" s="833"/>
      <c r="L38" s="833"/>
      <c r="M38" s="833"/>
      <c r="N38" s="833"/>
      <c r="O38" s="833"/>
      <c r="P38" s="833"/>
      <c r="Q38" s="833"/>
      <c r="R38" s="833"/>
      <c r="S38" s="833"/>
      <c r="T38" s="834"/>
    </row>
    <row r="39" spans="1:21" s="50" customFormat="1" ht="18" customHeight="1">
      <c r="A39" s="68"/>
      <c r="B39" s="835"/>
      <c r="C39" s="833"/>
      <c r="D39" s="833"/>
      <c r="E39" s="833"/>
      <c r="F39" s="833"/>
      <c r="G39" s="833"/>
      <c r="H39" s="833"/>
      <c r="I39" s="833"/>
      <c r="J39" s="833"/>
      <c r="K39" s="833"/>
      <c r="L39" s="833"/>
      <c r="M39" s="833"/>
      <c r="N39" s="833"/>
      <c r="O39" s="833"/>
      <c r="P39" s="833"/>
      <c r="Q39" s="833"/>
      <c r="R39" s="833"/>
      <c r="S39" s="833"/>
      <c r="T39" s="834"/>
    </row>
    <row r="40" spans="1:21" s="50" customFormat="1" ht="18" customHeight="1">
      <c r="A40" s="68"/>
      <c r="B40" s="835"/>
      <c r="C40" s="833"/>
      <c r="D40" s="833"/>
      <c r="E40" s="833"/>
      <c r="F40" s="833"/>
      <c r="G40" s="833"/>
      <c r="H40" s="833"/>
      <c r="I40" s="833"/>
      <c r="J40" s="833"/>
      <c r="K40" s="833"/>
      <c r="L40" s="833"/>
      <c r="M40" s="833"/>
      <c r="N40" s="833"/>
      <c r="O40" s="833"/>
      <c r="P40" s="833"/>
      <c r="Q40" s="833"/>
      <c r="R40" s="833"/>
      <c r="S40" s="833"/>
      <c r="T40" s="834"/>
    </row>
    <row r="41" spans="1:21" s="50" customFormat="1" ht="18" customHeight="1">
      <c r="A41" s="68"/>
      <c r="B41" s="835"/>
      <c r="C41" s="833"/>
      <c r="D41" s="833"/>
      <c r="E41" s="833"/>
      <c r="F41" s="833"/>
      <c r="G41" s="833"/>
      <c r="H41" s="833"/>
      <c r="I41" s="833"/>
      <c r="J41" s="833"/>
      <c r="K41" s="833"/>
      <c r="L41" s="833"/>
      <c r="M41" s="833"/>
      <c r="N41" s="833"/>
      <c r="O41" s="833"/>
      <c r="P41" s="833"/>
      <c r="Q41" s="833"/>
      <c r="R41" s="833"/>
      <c r="S41" s="833"/>
      <c r="T41" s="834"/>
    </row>
    <row r="42" spans="1:21" s="50" customFormat="1" ht="18" customHeight="1">
      <c r="A42" s="68"/>
      <c r="B42" s="835"/>
      <c r="C42" s="833"/>
      <c r="D42" s="833"/>
      <c r="E42" s="833"/>
      <c r="F42" s="833"/>
      <c r="G42" s="833"/>
      <c r="H42" s="833"/>
      <c r="I42" s="833"/>
      <c r="J42" s="833"/>
      <c r="K42" s="833"/>
      <c r="L42" s="833"/>
      <c r="M42" s="833"/>
      <c r="N42" s="833"/>
      <c r="O42" s="833"/>
      <c r="P42" s="833"/>
      <c r="Q42" s="833"/>
      <c r="R42" s="833"/>
      <c r="S42" s="833"/>
      <c r="T42" s="834"/>
    </row>
    <row r="43" spans="1:21" s="50" customFormat="1" ht="18" customHeight="1">
      <c r="A43" s="68"/>
      <c r="B43" s="835"/>
      <c r="C43" s="833"/>
      <c r="D43" s="833"/>
      <c r="E43" s="833"/>
      <c r="F43" s="833"/>
      <c r="G43" s="833"/>
      <c r="H43" s="833"/>
      <c r="I43" s="833"/>
      <c r="J43" s="833"/>
      <c r="K43" s="833"/>
      <c r="L43" s="833"/>
      <c r="M43" s="833"/>
      <c r="N43" s="833"/>
      <c r="O43" s="833"/>
      <c r="P43" s="833"/>
      <c r="Q43" s="833"/>
      <c r="R43" s="833"/>
      <c r="S43" s="833"/>
      <c r="T43" s="834"/>
    </row>
    <row r="44" spans="1:21" s="50" customFormat="1" ht="18" customHeight="1">
      <c r="A44" s="68"/>
      <c r="B44" s="836"/>
      <c r="C44" s="837"/>
      <c r="D44" s="837"/>
      <c r="E44" s="837"/>
      <c r="F44" s="837"/>
      <c r="G44" s="837"/>
      <c r="H44" s="837"/>
      <c r="I44" s="837"/>
      <c r="J44" s="837"/>
      <c r="K44" s="837"/>
      <c r="L44" s="837"/>
      <c r="M44" s="837"/>
      <c r="N44" s="837"/>
      <c r="O44" s="837"/>
      <c r="P44" s="837"/>
      <c r="Q44" s="837"/>
      <c r="R44" s="837"/>
      <c r="S44" s="837"/>
      <c r="T44" s="838"/>
    </row>
    <row r="45" spans="1:21" ht="19.5" customHeight="1">
      <c r="A45" s="65"/>
      <c r="B45" s="22" t="s">
        <v>199</v>
      </c>
      <c r="C45" s="74"/>
      <c r="D45" s="74"/>
      <c r="E45" s="74"/>
      <c r="F45" s="74"/>
      <c r="G45" s="74"/>
      <c r="H45" s="74"/>
      <c r="I45" s="74"/>
      <c r="J45" s="74"/>
      <c r="K45" s="74"/>
      <c r="L45" s="74"/>
      <c r="M45" s="74"/>
      <c r="N45" s="74"/>
      <c r="O45" s="74"/>
      <c r="P45" s="74"/>
      <c r="Q45" s="74"/>
      <c r="R45" s="74"/>
      <c r="S45" s="74"/>
      <c r="T45" s="75"/>
    </row>
    <row r="46" spans="1:21" s="13" customFormat="1" ht="19.5" customHeight="1">
      <c r="A46" s="66"/>
      <c r="B46" s="704" t="s">
        <v>118</v>
      </c>
      <c r="C46" s="700"/>
      <c r="D46" s="700"/>
      <c r="E46" s="700"/>
      <c r="F46" s="700"/>
      <c r="G46" s="700"/>
      <c r="H46" s="700"/>
      <c r="I46" s="700"/>
      <c r="J46" s="700"/>
      <c r="K46" s="700"/>
      <c r="L46" s="700"/>
      <c r="M46" s="700"/>
      <c r="N46" s="700"/>
      <c r="O46" s="700"/>
      <c r="P46" s="700"/>
      <c r="Q46" s="700"/>
      <c r="R46" s="860" t="s">
        <v>106</v>
      </c>
      <c r="S46" s="860"/>
      <c r="T46" s="861"/>
    </row>
    <row r="47" spans="1:21" s="57" customFormat="1" ht="14.25" customHeight="1">
      <c r="A47" s="67"/>
      <c r="B47" s="864" t="s">
        <v>477</v>
      </c>
      <c r="C47" s="865"/>
      <c r="D47" s="865"/>
      <c r="E47" s="865"/>
      <c r="F47" s="865"/>
      <c r="G47" s="865"/>
      <c r="H47" s="865"/>
      <c r="I47" s="865"/>
      <c r="J47" s="865"/>
      <c r="K47" s="865"/>
      <c r="L47" s="865"/>
      <c r="M47" s="865"/>
      <c r="N47" s="865"/>
      <c r="O47" s="865"/>
      <c r="P47" s="865"/>
      <c r="Q47" s="865"/>
      <c r="R47" s="865"/>
      <c r="S47" s="865"/>
      <c r="T47" s="866"/>
      <c r="U47" s="56"/>
    </row>
    <row r="48" spans="1:21" s="57" customFormat="1" ht="14.25" customHeight="1">
      <c r="A48" s="67"/>
      <c r="B48" s="867"/>
      <c r="C48" s="868"/>
      <c r="D48" s="868"/>
      <c r="E48" s="868"/>
      <c r="F48" s="868"/>
      <c r="G48" s="868"/>
      <c r="H48" s="868"/>
      <c r="I48" s="868"/>
      <c r="J48" s="868"/>
      <c r="K48" s="868"/>
      <c r="L48" s="868"/>
      <c r="M48" s="868"/>
      <c r="N48" s="868"/>
      <c r="O48" s="868"/>
      <c r="P48" s="868"/>
      <c r="Q48" s="868"/>
      <c r="R48" s="868"/>
      <c r="S48" s="868"/>
      <c r="T48" s="869"/>
      <c r="U48" s="56"/>
    </row>
    <row r="49" spans="1:25" ht="14.25" customHeight="1">
      <c r="A49" s="65"/>
      <c r="B49" s="841" t="s">
        <v>407</v>
      </c>
      <c r="C49" s="842"/>
      <c r="D49" s="842"/>
      <c r="E49" s="842"/>
      <c r="F49" s="842"/>
      <c r="G49" s="842"/>
      <c r="H49" s="842"/>
      <c r="I49" s="842"/>
      <c r="J49" s="842"/>
      <c r="K49" s="842"/>
      <c r="L49" s="842"/>
      <c r="M49" s="842"/>
      <c r="N49" s="842"/>
      <c r="O49" s="842"/>
      <c r="P49" s="842"/>
      <c r="Q49" s="842"/>
      <c r="R49" s="842"/>
      <c r="S49" s="842"/>
      <c r="T49" s="843"/>
      <c r="V49"/>
      <c r="W49"/>
      <c r="X49"/>
      <c r="Y49"/>
    </row>
    <row r="50" spans="1:25" ht="14.25" customHeight="1">
      <c r="A50" s="65"/>
      <c r="B50" s="841"/>
      <c r="C50" s="842"/>
      <c r="D50" s="842"/>
      <c r="E50" s="842"/>
      <c r="F50" s="842"/>
      <c r="G50" s="842"/>
      <c r="H50" s="842"/>
      <c r="I50" s="842"/>
      <c r="J50" s="842"/>
      <c r="K50" s="842"/>
      <c r="L50" s="842"/>
      <c r="M50" s="842"/>
      <c r="N50" s="842"/>
      <c r="O50" s="842"/>
      <c r="P50" s="842"/>
      <c r="Q50" s="842"/>
      <c r="R50" s="842"/>
      <c r="S50" s="842"/>
      <c r="T50" s="843"/>
      <c r="V50"/>
      <c r="W50"/>
      <c r="X50"/>
      <c r="Y50"/>
    </row>
    <row r="51" spans="1:25" ht="18" customHeight="1">
      <c r="A51" s="65"/>
      <c r="B51" s="537"/>
      <c r="C51" s="446"/>
      <c r="D51" s="701"/>
      <c r="E51" s="701"/>
      <c r="F51" s="701"/>
      <c r="G51" s="701"/>
      <c r="H51" s="701"/>
      <c r="I51" s="701"/>
      <c r="J51" s="701"/>
      <c r="K51" s="701"/>
      <c r="L51" s="701"/>
      <c r="M51" s="701"/>
      <c r="N51" s="701"/>
      <c r="O51" s="701"/>
      <c r="P51" s="701"/>
      <c r="Q51" s="701"/>
      <c r="R51" s="701"/>
      <c r="S51" s="701"/>
      <c r="T51" s="702"/>
      <c r="V51"/>
      <c r="W51"/>
      <c r="X51"/>
      <c r="Y51"/>
    </row>
    <row r="52" spans="1:25" s="50" customFormat="1" ht="18" customHeight="1">
      <c r="A52" s="68"/>
      <c r="B52" s="703" t="s">
        <v>119</v>
      </c>
      <c r="C52" s="698" t="s">
        <v>120</v>
      </c>
      <c r="D52" s="446"/>
      <c r="E52" s="446"/>
      <c r="F52" s="446"/>
      <c r="G52" s="446"/>
      <c r="H52" s="446"/>
      <c r="I52" s="446"/>
      <c r="J52" s="446"/>
      <c r="K52" s="446"/>
      <c r="L52" s="446"/>
      <c r="M52" s="446"/>
      <c r="N52" s="446"/>
      <c r="O52" s="446"/>
      <c r="P52" s="446"/>
      <c r="Q52" s="446"/>
      <c r="R52" s="446"/>
      <c r="S52" s="446"/>
      <c r="T52" s="540"/>
    </row>
    <row r="53" spans="1:25" s="50" customFormat="1" ht="18" customHeight="1">
      <c r="A53" s="68"/>
      <c r="B53" s="832"/>
      <c r="C53" s="833"/>
      <c r="D53" s="833"/>
      <c r="E53" s="833"/>
      <c r="F53" s="833"/>
      <c r="G53" s="833"/>
      <c r="H53" s="833"/>
      <c r="I53" s="833"/>
      <c r="J53" s="833"/>
      <c r="K53" s="833"/>
      <c r="L53" s="833"/>
      <c r="M53" s="833"/>
      <c r="N53" s="833"/>
      <c r="O53" s="833"/>
      <c r="P53" s="833"/>
      <c r="Q53" s="833"/>
      <c r="R53" s="833"/>
      <c r="S53" s="833"/>
      <c r="T53" s="834"/>
    </row>
    <row r="54" spans="1:25" s="50" customFormat="1" ht="18" customHeight="1">
      <c r="A54" s="68"/>
      <c r="B54" s="835"/>
      <c r="C54" s="833"/>
      <c r="D54" s="833"/>
      <c r="E54" s="833"/>
      <c r="F54" s="833"/>
      <c r="G54" s="833"/>
      <c r="H54" s="833"/>
      <c r="I54" s="833"/>
      <c r="J54" s="833"/>
      <c r="K54" s="833"/>
      <c r="L54" s="833"/>
      <c r="M54" s="833"/>
      <c r="N54" s="833"/>
      <c r="O54" s="833"/>
      <c r="P54" s="833"/>
      <c r="Q54" s="833"/>
      <c r="R54" s="833"/>
      <c r="S54" s="833"/>
      <c r="T54" s="834"/>
    </row>
    <row r="55" spans="1:25" s="50" customFormat="1" ht="18" customHeight="1">
      <c r="A55" s="68"/>
      <c r="B55" s="835"/>
      <c r="C55" s="833"/>
      <c r="D55" s="833"/>
      <c r="E55" s="833"/>
      <c r="F55" s="833"/>
      <c r="G55" s="833"/>
      <c r="H55" s="833"/>
      <c r="I55" s="833"/>
      <c r="J55" s="833"/>
      <c r="K55" s="833"/>
      <c r="L55" s="833"/>
      <c r="M55" s="833"/>
      <c r="N55" s="833"/>
      <c r="O55" s="833"/>
      <c r="P55" s="833"/>
      <c r="Q55" s="833"/>
      <c r="R55" s="833"/>
      <c r="S55" s="833"/>
      <c r="T55" s="834"/>
    </row>
    <row r="56" spans="1:25" s="50" customFormat="1" ht="18" customHeight="1">
      <c r="A56" s="68"/>
      <c r="B56" s="835"/>
      <c r="C56" s="833"/>
      <c r="D56" s="833"/>
      <c r="E56" s="833"/>
      <c r="F56" s="833"/>
      <c r="G56" s="833"/>
      <c r="H56" s="833"/>
      <c r="I56" s="833"/>
      <c r="J56" s="833"/>
      <c r="K56" s="833"/>
      <c r="L56" s="833"/>
      <c r="M56" s="833"/>
      <c r="N56" s="833"/>
      <c r="O56" s="833"/>
      <c r="P56" s="833"/>
      <c r="Q56" s="833"/>
      <c r="R56" s="833"/>
      <c r="S56" s="833"/>
      <c r="T56" s="834"/>
    </row>
    <row r="57" spans="1:25" s="50" customFormat="1" ht="18" customHeight="1">
      <c r="A57" s="68"/>
      <c r="B57" s="835"/>
      <c r="C57" s="833"/>
      <c r="D57" s="833"/>
      <c r="E57" s="833"/>
      <c r="F57" s="833"/>
      <c r="G57" s="833"/>
      <c r="H57" s="833"/>
      <c r="I57" s="833"/>
      <c r="J57" s="833"/>
      <c r="K57" s="833"/>
      <c r="L57" s="833"/>
      <c r="M57" s="833"/>
      <c r="N57" s="833"/>
      <c r="O57" s="833"/>
      <c r="P57" s="833"/>
      <c r="Q57" s="833"/>
      <c r="R57" s="833"/>
      <c r="S57" s="833"/>
      <c r="T57" s="834"/>
    </row>
    <row r="58" spans="1:25" s="50" customFormat="1" ht="18" customHeight="1">
      <c r="A58" s="68"/>
      <c r="B58" s="835"/>
      <c r="C58" s="833"/>
      <c r="D58" s="833"/>
      <c r="E58" s="833"/>
      <c r="F58" s="833"/>
      <c r="G58" s="833"/>
      <c r="H58" s="833"/>
      <c r="I58" s="833"/>
      <c r="J58" s="833"/>
      <c r="K58" s="833"/>
      <c r="L58" s="833"/>
      <c r="M58" s="833"/>
      <c r="N58" s="833"/>
      <c r="O58" s="833"/>
      <c r="P58" s="833"/>
      <c r="Q58" s="833"/>
      <c r="R58" s="833"/>
      <c r="S58" s="833"/>
      <c r="T58" s="834"/>
    </row>
    <row r="59" spans="1:25" s="50" customFormat="1" ht="18" customHeight="1">
      <c r="A59" s="68"/>
      <c r="B59" s="835"/>
      <c r="C59" s="833"/>
      <c r="D59" s="833"/>
      <c r="E59" s="833"/>
      <c r="F59" s="833"/>
      <c r="G59" s="833"/>
      <c r="H59" s="833"/>
      <c r="I59" s="833"/>
      <c r="J59" s="833"/>
      <c r="K59" s="833"/>
      <c r="L59" s="833"/>
      <c r="M59" s="833"/>
      <c r="N59" s="833"/>
      <c r="O59" s="833"/>
      <c r="P59" s="833"/>
      <c r="Q59" s="833"/>
      <c r="R59" s="833"/>
      <c r="S59" s="833"/>
      <c r="T59" s="834"/>
    </row>
    <row r="60" spans="1:25" s="50" customFormat="1" ht="18" customHeight="1">
      <c r="A60" s="68"/>
      <c r="B60" s="835"/>
      <c r="C60" s="833"/>
      <c r="D60" s="833"/>
      <c r="E60" s="833"/>
      <c r="F60" s="833"/>
      <c r="G60" s="833"/>
      <c r="H60" s="833"/>
      <c r="I60" s="833"/>
      <c r="J60" s="833"/>
      <c r="K60" s="833"/>
      <c r="L60" s="833"/>
      <c r="M60" s="833"/>
      <c r="N60" s="833"/>
      <c r="O60" s="833"/>
      <c r="P60" s="833"/>
      <c r="Q60" s="833"/>
      <c r="R60" s="833"/>
      <c r="S60" s="833"/>
      <c r="T60" s="834"/>
    </row>
    <row r="61" spans="1:25" s="50" customFormat="1" ht="18" customHeight="1">
      <c r="A61" s="68"/>
      <c r="B61" s="835"/>
      <c r="C61" s="833"/>
      <c r="D61" s="833"/>
      <c r="E61" s="833"/>
      <c r="F61" s="833"/>
      <c r="G61" s="833"/>
      <c r="H61" s="833"/>
      <c r="I61" s="833"/>
      <c r="J61" s="833"/>
      <c r="K61" s="833"/>
      <c r="L61" s="833"/>
      <c r="M61" s="833"/>
      <c r="N61" s="833"/>
      <c r="O61" s="833"/>
      <c r="P61" s="833"/>
      <c r="Q61" s="833"/>
      <c r="R61" s="833"/>
      <c r="S61" s="833"/>
      <c r="T61" s="834"/>
    </row>
    <row r="62" spans="1:25" s="50" customFormat="1" ht="18" customHeight="1">
      <c r="A62" s="68"/>
      <c r="B62" s="835"/>
      <c r="C62" s="833"/>
      <c r="D62" s="833"/>
      <c r="E62" s="833"/>
      <c r="F62" s="833"/>
      <c r="G62" s="833"/>
      <c r="H62" s="833"/>
      <c r="I62" s="833"/>
      <c r="J62" s="833"/>
      <c r="K62" s="833"/>
      <c r="L62" s="833"/>
      <c r="M62" s="833"/>
      <c r="N62" s="833"/>
      <c r="O62" s="833"/>
      <c r="P62" s="833"/>
      <c r="Q62" s="833"/>
      <c r="R62" s="833"/>
      <c r="S62" s="833"/>
      <c r="T62" s="834"/>
    </row>
    <row r="63" spans="1:25" s="50" customFormat="1" ht="18" customHeight="1">
      <c r="A63" s="68"/>
      <c r="B63" s="835"/>
      <c r="C63" s="833"/>
      <c r="D63" s="833"/>
      <c r="E63" s="833"/>
      <c r="F63" s="833"/>
      <c r="G63" s="833"/>
      <c r="H63" s="833"/>
      <c r="I63" s="833"/>
      <c r="J63" s="833"/>
      <c r="K63" s="833"/>
      <c r="L63" s="833"/>
      <c r="M63" s="833"/>
      <c r="N63" s="833"/>
      <c r="O63" s="833"/>
      <c r="P63" s="833"/>
      <c r="Q63" s="833"/>
      <c r="R63" s="833"/>
      <c r="S63" s="833"/>
      <c r="T63" s="834"/>
    </row>
    <row r="64" spans="1:25" s="50" customFormat="1" ht="18" customHeight="1">
      <c r="A64" s="68"/>
      <c r="B64" s="835"/>
      <c r="C64" s="833"/>
      <c r="D64" s="833"/>
      <c r="E64" s="833"/>
      <c r="F64" s="833"/>
      <c r="G64" s="833"/>
      <c r="H64" s="833"/>
      <c r="I64" s="833"/>
      <c r="J64" s="833"/>
      <c r="K64" s="833"/>
      <c r="L64" s="833"/>
      <c r="M64" s="833"/>
      <c r="N64" s="833"/>
      <c r="O64" s="833"/>
      <c r="P64" s="833"/>
      <c r="Q64" s="833"/>
      <c r="R64" s="833"/>
      <c r="S64" s="833"/>
      <c r="T64" s="834"/>
    </row>
    <row r="65" spans="1:20" s="50" customFormat="1" ht="18" customHeight="1">
      <c r="A65" s="68"/>
      <c r="B65" s="703" t="s">
        <v>121</v>
      </c>
      <c r="C65" s="698" t="s">
        <v>126</v>
      </c>
      <c r="D65" s="446"/>
      <c r="E65" s="446"/>
      <c r="F65" s="446"/>
      <c r="G65" s="446"/>
      <c r="H65" s="446"/>
      <c r="I65" s="446"/>
      <c r="J65" s="446"/>
      <c r="K65" s="446"/>
      <c r="L65" s="446"/>
      <c r="M65" s="446"/>
      <c r="N65" s="446"/>
      <c r="O65" s="446"/>
      <c r="P65" s="446"/>
      <c r="Q65" s="446"/>
      <c r="R65" s="446"/>
      <c r="S65" s="446"/>
      <c r="T65" s="540"/>
    </row>
    <row r="66" spans="1:20" s="50" customFormat="1" ht="18" customHeight="1">
      <c r="A66" s="68"/>
      <c r="B66" s="832"/>
      <c r="C66" s="833"/>
      <c r="D66" s="833"/>
      <c r="E66" s="833"/>
      <c r="F66" s="833"/>
      <c r="G66" s="833"/>
      <c r="H66" s="833"/>
      <c r="I66" s="833"/>
      <c r="J66" s="833"/>
      <c r="K66" s="833"/>
      <c r="L66" s="833"/>
      <c r="M66" s="833"/>
      <c r="N66" s="833"/>
      <c r="O66" s="833"/>
      <c r="P66" s="833"/>
      <c r="Q66" s="833"/>
      <c r="R66" s="833"/>
      <c r="S66" s="833"/>
      <c r="T66" s="834"/>
    </row>
    <row r="67" spans="1:20" s="50" customFormat="1" ht="18" customHeight="1">
      <c r="A67" s="68"/>
      <c r="B67" s="835"/>
      <c r="C67" s="833"/>
      <c r="D67" s="833"/>
      <c r="E67" s="833"/>
      <c r="F67" s="833"/>
      <c r="G67" s="833"/>
      <c r="H67" s="833"/>
      <c r="I67" s="833"/>
      <c r="J67" s="833"/>
      <c r="K67" s="833"/>
      <c r="L67" s="833"/>
      <c r="M67" s="833"/>
      <c r="N67" s="833"/>
      <c r="O67" s="833"/>
      <c r="P67" s="833"/>
      <c r="Q67" s="833"/>
      <c r="R67" s="833"/>
      <c r="S67" s="833"/>
      <c r="T67" s="834"/>
    </row>
    <row r="68" spans="1:20" s="50" customFormat="1" ht="18" customHeight="1">
      <c r="A68" s="68"/>
      <c r="B68" s="835"/>
      <c r="C68" s="833"/>
      <c r="D68" s="833"/>
      <c r="E68" s="833"/>
      <c r="F68" s="833"/>
      <c r="G68" s="833"/>
      <c r="H68" s="833"/>
      <c r="I68" s="833"/>
      <c r="J68" s="833"/>
      <c r="K68" s="833"/>
      <c r="L68" s="833"/>
      <c r="M68" s="833"/>
      <c r="N68" s="833"/>
      <c r="O68" s="833"/>
      <c r="P68" s="833"/>
      <c r="Q68" s="833"/>
      <c r="R68" s="833"/>
      <c r="S68" s="833"/>
      <c r="T68" s="834"/>
    </row>
    <row r="69" spans="1:20" s="50" customFormat="1" ht="18" customHeight="1">
      <c r="A69" s="68"/>
      <c r="B69" s="835"/>
      <c r="C69" s="833"/>
      <c r="D69" s="833"/>
      <c r="E69" s="833"/>
      <c r="F69" s="833"/>
      <c r="G69" s="833"/>
      <c r="H69" s="833"/>
      <c r="I69" s="833"/>
      <c r="J69" s="833"/>
      <c r="K69" s="833"/>
      <c r="L69" s="833"/>
      <c r="M69" s="833"/>
      <c r="N69" s="833"/>
      <c r="O69" s="833"/>
      <c r="P69" s="833"/>
      <c r="Q69" s="833"/>
      <c r="R69" s="833"/>
      <c r="S69" s="833"/>
      <c r="T69" s="834"/>
    </row>
    <row r="70" spans="1:20" s="50" customFormat="1" ht="18" customHeight="1">
      <c r="A70" s="68"/>
      <c r="B70" s="835"/>
      <c r="C70" s="833"/>
      <c r="D70" s="833"/>
      <c r="E70" s="833"/>
      <c r="F70" s="833"/>
      <c r="G70" s="833"/>
      <c r="H70" s="833"/>
      <c r="I70" s="833"/>
      <c r="J70" s="833"/>
      <c r="K70" s="833"/>
      <c r="L70" s="833"/>
      <c r="M70" s="833"/>
      <c r="N70" s="833"/>
      <c r="O70" s="833"/>
      <c r="P70" s="833"/>
      <c r="Q70" s="833"/>
      <c r="R70" s="833"/>
      <c r="S70" s="833"/>
      <c r="T70" s="834"/>
    </row>
    <row r="71" spans="1:20" s="50" customFormat="1" ht="18" customHeight="1">
      <c r="A71" s="68"/>
      <c r="B71" s="835"/>
      <c r="C71" s="833"/>
      <c r="D71" s="833"/>
      <c r="E71" s="833"/>
      <c r="F71" s="833"/>
      <c r="G71" s="833"/>
      <c r="H71" s="833"/>
      <c r="I71" s="833"/>
      <c r="J71" s="833"/>
      <c r="K71" s="833"/>
      <c r="L71" s="833"/>
      <c r="M71" s="833"/>
      <c r="N71" s="833"/>
      <c r="O71" s="833"/>
      <c r="P71" s="833"/>
      <c r="Q71" s="833"/>
      <c r="R71" s="833"/>
      <c r="S71" s="833"/>
      <c r="T71" s="834"/>
    </row>
    <row r="72" spans="1:20" s="50" customFormat="1" ht="18" customHeight="1">
      <c r="A72" s="68"/>
      <c r="B72" s="835"/>
      <c r="C72" s="833"/>
      <c r="D72" s="833"/>
      <c r="E72" s="833"/>
      <c r="F72" s="833"/>
      <c r="G72" s="833"/>
      <c r="H72" s="833"/>
      <c r="I72" s="833"/>
      <c r="J72" s="833"/>
      <c r="K72" s="833"/>
      <c r="L72" s="833"/>
      <c r="M72" s="833"/>
      <c r="N72" s="833"/>
      <c r="O72" s="833"/>
      <c r="P72" s="833"/>
      <c r="Q72" s="833"/>
      <c r="R72" s="833"/>
      <c r="S72" s="833"/>
      <c r="T72" s="834"/>
    </row>
    <row r="73" spans="1:20" s="50" customFormat="1" ht="18" customHeight="1">
      <c r="A73" s="68"/>
      <c r="B73" s="835"/>
      <c r="C73" s="833"/>
      <c r="D73" s="833"/>
      <c r="E73" s="833"/>
      <c r="F73" s="833"/>
      <c r="G73" s="833"/>
      <c r="H73" s="833"/>
      <c r="I73" s="833"/>
      <c r="J73" s="833"/>
      <c r="K73" s="833"/>
      <c r="L73" s="833"/>
      <c r="M73" s="833"/>
      <c r="N73" s="833"/>
      <c r="O73" s="833"/>
      <c r="P73" s="833"/>
      <c r="Q73" s="833"/>
      <c r="R73" s="833"/>
      <c r="S73" s="833"/>
      <c r="T73" s="834"/>
    </row>
    <row r="74" spans="1:20" s="50" customFormat="1" ht="18" customHeight="1">
      <c r="A74" s="68"/>
      <c r="B74" s="835"/>
      <c r="C74" s="833"/>
      <c r="D74" s="833"/>
      <c r="E74" s="833"/>
      <c r="F74" s="833"/>
      <c r="G74" s="833"/>
      <c r="H74" s="833"/>
      <c r="I74" s="833"/>
      <c r="J74" s="833"/>
      <c r="K74" s="833"/>
      <c r="L74" s="833"/>
      <c r="M74" s="833"/>
      <c r="N74" s="833"/>
      <c r="O74" s="833"/>
      <c r="P74" s="833"/>
      <c r="Q74" s="833"/>
      <c r="R74" s="833"/>
      <c r="S74" s="833"/>
      <c r="T74" s="834"/>
    </row>
    <row r="75" spans="1:20" s="50" customFormat="1" ht="18" customHeight="1">
      <c r="A75" s="68"/>
      <c r="B75" s="835"/>
      <c r="C75" s="833"/>
      <c r="D75" s="833"/>
      <c r="E75" s="833"/>
      <c r="F75" s="833"/>
      <c r="G75" s="833"/>
      <c r="H75" s="833"/>
      <c r="I75" s="833"/>
      <c r="J75" s="833"/>
      <c r="K75" s="833"/>
      <c r="L75" s="833"/>
      <c r="M75" s="833"/>
      <c r="N75" s="833"/>
      <c r="O75" s="833"/>
      <c r="P75" s="833"/>
      <c r="Q75" s="833"/>
      <c r="R75" s="833"/>
      <c r="S75" s="833"/>
      <c r="T75" s="834"/>
    </row>
    <row r="76" spans="1:20" s="50" customFormat="1" ht="18" customHeight="1">
      <c r="A76" s="68"/>
      <c r="B76" s="835"/>
      <c r="C76" s="833"/>
      <c r="D76" s="833"/>
      <c r="E76" s="833"/>
      <c r="F76" s="833"/>
      <c r="G76" s="833"/>
      <c r="H76" s="833"/>
      <c r="I76" s="833"/>
      <c r="J76" s="833"/>
      <c r="K76" s="833"/>
      <c r="L76" s="833"/>
      <c r="M76" s="833"/>
      <c r="N76" s="833"/>
      <c r="O76" s="833"/>
      <c r="P76" s="833"/>
      <c r="Q76" s="833"/>
      <c r="R76" s="833"/>
      <c r="S76" s="833"/>
      <c r="T76" s="834"/>
    </row>
    <row r="77" spans="1:20" s="50" customFormat="1" ht="18" customHeight="1">
      <c r="A77" s="68"/>
      <c r="B77" s="835"/>
      <c r="C77" s="833"/>
      <c r="D77" s="833"/>
      <c r="E77" s="833"/>
      <c r="F77" s="833"/>
      <c r="G77" s="833"/>
      <c r="H77" s="833"/>
      <c r="I77" s="833"/>
      <c r="J77" s="833"/>
      <c r="K77" s="833"/>
      <c r="L77" s="833"/>
      <c r="M77" s="833"/>
      <c r="N77" s="833"/>
      <c r="O77" s="833"/>
      <c r="P77" s="833"/>
      <c r="Q77" s="833"/>
      <c r="R77" s="833"/>
      <c r="S77" s="833"/>
      <c r="T77" s="834"/>
    </row>
    <row r="78" spans="1:20" s="50" customFormat="1" ht="18" customHeight="1">
      <c r="A78" s="68"/>
      <c r="B78" s="703" t="s">
        <v>127</v>
      </c>
      <c r="C78" s="698" t="s">
        <v>128</v>
      </c>
      <c r="D78" s="446"/>
      <c r="E78" s="446"/>
      <c r="F78" s="446"/>
      <c r="G78" s="446"/>
      <c r="H78" s="446"/>
      <c r="I78" s="446"/>
      <c r="J78" s="446"/>
      <c r="K78" s="446"/>
      <c r="L78" s="446"/>
      <c r="M78" s="446"/>
      <c r="N78" s="446"/>
      <c r="O78" s="446"/>
      <c r="P78" s="446"/>
      <c r="Q78" s="446"/>
      <c r="R78" s="446"/>
      <c r="S78" s="446"/>
      <c r="T78" s="540"/>
    </row>
    <row r="79" spans="1:20" s="50" customFormat="1" ht="18" customHeight="1">
      <c r="A79" s="68"/>
      <c r="B79" s="850"/>
      <c r="C79" s="833"/>
      <c r="D79" s="833"/>
      <c r="E79" s="833"/>
      <c r="F79" s="833"/>
      <c r="G79" s="833"/>
      <c r="H79" s="833"/>
      <c r="I79" s="833"/>
      <c r="J79" s="833"/>
      <c r="K79" s="833"/>
      <c r="L79" s="833"/>
      <c r="M79" s="833"/>
      <c r="N79" s="833"/>
      <c r="O79" s="833"/>
      <c r="P79" s="833"/>
      <c r="Q79" s="833"/>
      <c r="R79" s="833"/>
      <c r="S79" s="833"/>
      <c r="T79" s="834"/>
    </row>
    <row r="80" spans="1:20" s="50" customFormat="1" ht="18" customHeight="1">
      <c r="A80" s="68"/>
      <c r="B80" s="835"/>
      <c r="C80" s="833"/>
      <c r="D80" s="833"/>
      <c r="E80" s="833"/>
      <c r="F80" s="833"/>
      <c r="G80" s="833"/>
      <c r="H80" s="833"/>
      <c r="I80" s="833"/>
      <c r="J80" s="833"/>
      <c r="K80" s="833"/>
      <c r="L80" s="833"/>
      <c r="M80" s="833"/>
      <c r="N80" s="833"/>
      <c r="O80" s="833"/>
      <c r="P80" s="833"/>
      <c r="Q80" s="833"/>
      <c r="R80" s="833"/>
      <c r="S80" s="833"/>
      <c r="T80" s="834"/>
    </row>
    <row r="81" spans="1:21" s="50" customFormat="1" ht="18" customHeight="1">
      <c r="A81" s="68"/>
      <c r="B81" s="835"/>
      <c r="C81" s="833"/>
      <c r="D81" s="833"/>
      <c r="E81" s="833"/>
      <c r="F81" s="833"/>
      <c r="G81" s="833"/>
      <c r="H81" s="833"/>
      <c r="I81" s="833"/>
      <c r="J81" s="833"/>
      <c r="K81" s="833"/>
      <c r="L81" s="833"/>
      <c r="M81" s="833"/>
      <c r="N81" s="833"/>
      <c r="O81" s="833"/>
      <c r="P81" s="833"/>
      <c r="Q81" s="833"/>
      <c r="R81" s="833"/>
      <c r="S81" s="833"/>
      <c r="T81" s="834"/>
    </row>
    <row r="82" spans="1:21" s="50" customFormat="1" ht="18" customHeight="1">
      <c r="A82" s="68"/>
      <c r="B82" s="835"/>
      <c r="C82" s="833"/>
      <c r="D82" s="833"/>
      <c r="E82" s="833"/>
      <c r="F82" s="833"/>
      <c r="G82" s="833"/>
      <c r="H82" s="833"/>
      <c r="I82" s="833"/>
      <c r="J82" s="833"/>
      <c r="K82" s="833"/>
      <c r="L82" s="833"/>
      <c r="M82" s="833"/>
      <c r="N82" s="833"/>
      <c r="O82" s="833"/>
      <c r="P82" s="833"/>
      <c r="Q82" s="833"/>
      <c r="R82" s="833"/>
      <c r="S82" s="833"/>
      <c r="T82" s="834"/>
    </row>
    <row r="83" spans="1:21" s="50" customFormat="1" ht="18" customHeight="1">
      <c r="A83" s="68"/>
      <c r="B83" s="835"/>
      <c r="C83" s="833"/>
      <c r="D83" s="833"/>
      <c r="E83" s="833"/>
      <c r="F83" s="833"/>
      <c r="G83" s="833"/>
      <c r="H83" s="833"/>
      <c r="I83" s="833"/>
      <c r="J83" s="833"/>
      <c r="K83" s="833"/>
      <c r="L83" s="833"/>
      <c r="M83" s="833"/>
      <c r="N83" s="833"/>
      <c r="O83" s="833"/>
      <c r="P83" s="833"/>
      <c r="Q83" s="833"/>
      <c r="R83" s="833"/>
      <c r="S83" s="833"/>
      <c r="T83" s="834"/>
    </row>
    <row r="84" spans="1:21" s="50" customFormat="1" ht="18" customHeight="1">
      <c r="A84" s="68"/>
      <c r="B84" s="835"/>
      <c r="C84" s="833"/>
      <c r="D84" s="833"/>
      <c r="E84" s="833"/>
      <c r="F84" s="833"/>
      <c r="G84" s="833"/>
      <c r="H84" s="833"/>
      <c r="I84" s="833"/>
      <c r="J84" s="833"/>
      <c r="K84" s="833"/>
      <c r="L84" s="833"/>
      <c r="M84" s="833"/>
      <c r="N84" s="833"/>
      <c r="O84" s="833"/>
      <c r="P84" s="833"/>
      <c r="Q84" s="833"/>
      <c r="R84" s="833"/>
      <c r="S84" s="833"/>
      <c r="T84" s="834"/>
    </row>
    <row r="85" spans="1:21" s="50" customFormat="1" ht="18" customHeight="1">
      <c r="A85" s="68"/>
      <c r="B85" s="835"/>
      <c r="C85" s="833"/>
      <c r="D85" s="833"/>
      <c r="E85" s="833"/>
      <c r="F85" s="833"/>
      <c r="G85" s="833"/>
      <c r="H85" s="833"/>
      <c r="I85" s="833"/>
      <c r="J85" s="833"/>
      <c r="K85" s="833"/>
      <c r="L85" s="833"/>
      <c r="M85" s="833"/>
      <c r="N85" s="833"/>
      <c r="O85" s="833"/>
      <c r="P85" s="833"/>
      <c r="Q85" s="833"/>
      <c r="R85" s="833"/>
      <c r="S85" s="833"/>
      <c r="T85" s="834"/>
    </row>
    <row r="86" spans="1:21" s="50" customFormat="1" ht="18" customHeight="1">
      <c r="A86" s="68"/>
      <c r="B86" s="835"/>
      <c r="C86" s="833"/>
      <c r="D86" s="833"/>
      <c r="E86" s="833"/>
      <c r="F86" s="833"/>
      <c r="G86" s="833"/>
      <c r="H86" s="833"/>
      <c r="I86" s="833"/>
      <c r="J86" s="833"/>
      <c r="K86" s="833"/>
      <c r="L86" s="833"/>
      <c r="M86" s="833"/>
      <c r="N86" s="833"/>
      <c r="O86" s="833"/>
      <c r="P86" s="833"/>
      <c r="Q86" s="833"/>
      <c r="R86" s="833"/>
      <c r="S86" s="833"/>
      <c r="T86" s="834"/>
    </row>
    <row r="87" spans="1:21" s="50" customFormat="1" ht="18" customHeight="1">
      <c r="A87" s="68"/>
      <c r="B87" s="835"/>
      <c r="C87" s="833"/>
      <c r="D87" s="833"/>
      <c r="E87" s="833"/>
      <c r="F87" s="833"/>
      <c r="G87" s="833"/>
      <c r="H87" s="833"/>
      <c r="I87" s="833"/>
      <c r="J87" s="833"/>
      <c r="K87" s="833"/>
      <c r="L87" s="833"/>
      <c r="M87" s="833"/>
      <c r="N87" s="833"/>
      <c r="O87" s="833"/>
      <c r="P87" s="833"/>
      <c r="Q87" s="833"/>
      <c r="R87" s="833"/>
      <c r="S87" s="833"/>
      <c r="T87" s="834"/>
    </row>
    <row r="88" spans="1:21" s="50" customFormat="1" ht="18" customHeight="1">
      <c r="A88" s="68"/>
      <c r="B88" s="835"/>
      <c r="C88" s="833"/>
      <c r="D88" s="833"/>
      <c r="E88" s="833"/>
      <c r="F88" s="833"/>
      <c r="G88" s="833"/>
      <c r="H88" s="833"/>
      <c r="I88" s="833"/>
      <c r="J88" s="833"/>
      <c r="K88" s="833"/>
      <c r="L88" s="833"/>
      <c r="M88" s="833"/>
      <c r="N88" s="833"/>
      <c r="O88" s="833"/>
      <c r="P88" s="833"/>
      <c r="Q88" s="833"/>
      <c r="R88" s="833"/>
      <c r="S88" s="833"/>
      <c r="T88" s="834"/>
    </row>
    <row r="89" spans="1:21" s="50" customFormat="1" ht="18" customHeight="1">
      <c r="A89" s="68"/>
      <c r="B89" s="836"/>
      <c r="C89" s="837"/>
      <c r="D89" s="837"/>
      <c r="E89" s="837"/>
      <c r="F89" s="837"/>
      <c r="G89" s="837"/>
      <c r="H89" s="837"/>
      <c r="I89" s="837"/>
      <c r="J89" s="837"/>
      <c r="K89" s="837"/>
      <c r="L89" s="837"/>
      <c r="M89" s="837"/>
      <c r="N89" s="837"/>
      <c r="O89" s="837"/>
      <c r="P89" s="837"/>
      <c r="Q89" s="837"/>
      <c r="R89" s="837"/>
      <c r="S89" s="837"/>
      <c r="T89" s="838"/>
    </row>
    <row r="90" spans="1:21" s="13" customFormat="1" ht="19.5" customHeight="1">
      <c r="A90" s="69"/>
      <c r="B90" s="22" t="s">
        <v>182</v>
      </c>
      <c r="C90" s="23"/>
      <c r="D90" s="23"/>
      <c r="E90" s="23"/>
      <c r="F90" s="23"/>
      <c r="G90" s="23"/>
      <c r="H90" s="23"/>
      <c r="I90" s="23"/>
      <c r="J90" s="23"/>
      <c r="K90" s="23"/>
      <c r="L90" s="24"/>
      <c r="M90" s="23"/>
      <c r="N90" s="23"/>
      <c r="O90" s="23"/>
      <c r="P90" s="23"/>
      <c r="Q90" s="23"/>
      <c r="R90" s="862" t="s">
        <v>400</v>
      </c>
      <c r="S90" s="862"/>
      <c r="T90" s="863"/>
    </row>
    <row r="91" spans="1:21" s="8" customFormat="1" ht="16.5" customHeight="1">
      <c r="A91" s="68"/>
      <c r="B91" s="873" t="s">
        <v>496</v>
      </c>
      <c r="C91" s="874"/>
      <c r="D91" s="874"/>
      <c r="E91" s="874"/>
      <c r="F91" s="874"/>
      <c r="G91" s="874"/>
      <c r="H91" s="874"/>
      <c r="I91" s="874"/>
      <c r="J91" s="874"/>
      <c r="K91" s="874"/>
      <c r="L91" s="874"/>
      <c r="M91" s="874"/>
      <c r="N91" s="874"/>
      <c r="O91" s="874"/>
      <c r="P91" s="874"/>
      <c r="Q91" s="874"/>
      <c r="R91" s="874"/>
      <c r="S91" s="874"/>
      <c r="T91" s="875"/>
      <c r="U91" s="15"/>
    </row>
    <row r="92" spans="1:21" s="50" customFormat="1" ht="18" customHeight="1">
      <c r="A92" s="70"/>
      <c r="B92" s="828"/>
      <c r="C92" s="829"/>
      <c r="D92" s="829"/>
      <c r="E92" s="829"/>
      <c r="F92" s="829"/>
      <c r="G92" s="829"/>
      <c r="H92" s="829"/>
      <c r="I92" s="829"/>
      <c r="J92" s="829"/>
      <c r="K92" s="829"/>
      <c r="L92" s="829"/>
      <c r="M92" s="829"/>
      <c r="N92" s="829"/>
      <c r="O92" s="829"/>
      <c r="P92" s="829"/>
      <c r="Q92" s="829"/>
      <c r="R92" s="829"/>
      <c r="S92" s="829"/>
      <c r="T92" s="876"/>
    </row>
    <row r="93" spans="1:21" s="50" customFormat="1" ht="18" customHeight="1">
      <c r="A93" s="70"/>
      <c r="B93" s="832"/>
      <c r="C93" s="833"/>
      <c r="D93" s="833"/>
      <c r="E93" s="833"/>
      <c r="F93" s="833"/>
      <c r="G93" s="833"/>
      <c r="H93" s="833"/>
      <c r="I93" s="833"/>
      <c r="J93" s="833"/>
      <c r="K93" s="833"/>
      <c r="L93" s="833"/>
      <c r="M93" s="833"/>
      <c r="N93" s="833"/>
      <c r="O93" s="833"/>
      <c r="P93" s="833"/>
      <c r="Q93" s="833"/>
      <c r="R93" s="833"/>
      <c r="S93" s="833"/>
      <c r="T93" s="834"/>
    </row>
    <row r="94" spans="1:21" s="50" customFormat="1" ht="18" customHeight="1">
      <c r="A94" s="70"/>
      <c r="B94" s="835"/>
      <c r="C94" s="833"/>
      <c r="D94" s="833"/>
      <c r="E94" s="833"/>
      <c r="F94" s="833"/>
      <c r="G94" s="833"/>
      <c r="H94" s="833"/>
      <c r="I94" s="833"/>
      <c r="J94" s="833"/>
      <c r="K94" s="833"/>
      <c r="L94" s="833"/>
      <c r="M94" s="833"/>
      <c r="N94" s="833"/>
      <c r="O94" s="833"/>
      <c r="P94" s="833"/>
      <c r="Q94" s="833"/>
      <c r="R94" s="833"/>
      <c r="S94" s="833"/>
      <c r="T94" s="834"/>
    </row>
    <row r="95" spans="1:21" s="50" customFormat="1" ht="18" customHeight="1">
      <c r="A95" s="70"/>
      <c r="B95" s="835"/>
      <c r="C95" s="833"/>
      <c r="D95" s="833"/>
      <c r="E95" s="833"/>
      <c r="F95" s="833"/>
      <c r="G95" s="833"/>
      <c r="H95" s="833"/>
      <c r="I95" s="833"/>
      <c r="J95" s="833"/>
      <c r="K95" s="833"/>
      <c r="L95" s="833"/>
      <c r="M95" s="833"/>
      <c r="N95" s="833"/>
      <c r="O95" s="833"/>
      <c r="P95" s="833"/>
      <c r="Q95" s="833"/>
      <c r="R95" s="833"/>
      <c r="S95" s="833"/>
      <c r="T95" s="834"/>
    </row>
    <row r="96" spans="1:21" s="50" customFormat="1" ht="18" customHeight="1">
      <c r="A96" s="70"/>
      <c r="B96" s="835"/>
      <c r="C96" s="833"/>
      <c r="D96" s="833"/>
      <c r="E96" s="833"/>
      <c r="F96" s="833"/>
      <c r="G96" s="833"/>
      <c r="H96" s="833"/>
      <c r="I96" s="833"/>
      <c r="J96" s="833"/>
      <c r="K96" s="833"/>
      <c r="L96" s="833"/>
      <c r="M96" s="833"/>
      <c r="N96" s="833"/>
      <c r="O96" s="833"/>
      <c r="P96" s="833"/>
      <c r="Q96" s="833"/>
      <c r="R96" s="833"/>
      <c r="S96" s="833"/>
      <c r="T96" s="834"/>
    </row>
    <row r="97" spans="1:20" s="50" customFormat="1" ht="18" customHeight="1">
      <c r="A97" s="70"/>
      <c r="B97" s="835"/>
      <c r="C97" s="833"/>
      <c r="D97" s="833"/>
      <c r="E97" s="833"/>
      <c r="F97" s="833"/>
      <c r="G97" s="833"/>
      <c r="H97" s="833"/>
      <c r="I97" s="833"/>
      <c r="J97" s="833"/>
      <c r="K97" s="833"/>
      <c r="L97" s="833"/>
      <c r="M97" s="833"/>
      <c r="N97" s="833"/>
      <c r="O97" s="833"/>
      <c r="P97" s="833"/>
      <c r="Q97" s="833"/>
      <c r="R97" s="833"/>
      <c r="S97" s="833"/>
      <c r="T97" s="834"/>
    </row>
    <row r="98" spans="1:20" s="50" customFormat="1" ht="18" customHeight="1">
      <c r="A98" s="70"/>
      <c r="B98" s="835"/>
      <c r="C98" s="833"/>
      <c r="D98" s="833"/>
      <c r="E98" s="833"/>
      <c r="F98" s="833"/>
      <c r="G98" s="833"/>
      <c r="H98" s="833"/>
      <c r="I98" s="833"/>
      <c r="J98" s="833"/>
      <c r="K98" s="833"/>
      <c r="L98" s="833"/>
      <c r="M98" s="833"/>
      <c r="N98" s="833"/>
      <c r="O98" s="833"/>
      <c r="P98" s="833"/>
      <c r="Q98" s="833"/>
      <c r="R98" s="833"/>
      <c r="S98" s="833"/>
      <c r="T98" s="834"/>
    </row>
    <row r="99" spans="1:20" s="50" customFormat="1" ht="18" customHeight="1">
      <c r="A99" s="70"/>
      <c r="B99" s="835"/>
      <c r="C99" s="833"/>
      <c r="D99" s="833"/>
      <c r="E99" s="833"/>
      <c r="F99" s="833"/>
      <c r="G99" s="833"/>
      <c r="H99" s="833"/>
      <c r="I99" s="833"/>
      <c r="J99" s="833"/>
      <c r="K99" s="833"/>
      <c r="L99" s="833"/>
      <c r="M99" s="833"/>
      <c r="N99" s="833"/>
      <c r="O99" s="833"/>
      <c r="P99" s="833"/>
      <c r="Q99" s="833"/>
      <c r="R99" s="833"/>
      <c r="S99" s="833"/>
      <c r="T99" s="834"/>
    </row>
    <row r="100" spans="1:20" s="50" customFormat="1" ht="18" customHeight="1">
      <c r="A100" s="70"/>
      <c r="B100" s="835"/>
      <c r="C100" s="833"/>
      <c r="D100" s="833"/>
      <c r="E100" s="833"/>
      <c r="F100" s="833"/>
      <c r="G100" s="833"/>
      <c r="H100" s="833"/>
      <c r="I100" s="833"/>
      <c r="J100" s="833"/>
      <c r="K100" s="833"/>
      <c r="L100" s="833"/>
      <c r="M100" s="833"/>
      <c r="N100" s="833"/>
      <c r="O100" s="833"/>
      <c r="P100" s="833"/>
      <c r="Q100" s="833"/>
      <c r="R100" s="833"/>
      <c r="S100" s="833"/>
      <c r="T100" s="834"/>
    </row>
    <row r="101" spans="1:20" s="50" customFormat="1" ht="18" customHeight="1">
      <c r="A101" s="70"/>
      <c r="B101" s="835"/>
      <c r="C101" s="833"/>
      <c r="D101" s="833"/>
      <c r="E101" s="833"/>
      <c r="F101" s="833"/>
      <c r="G101" s="833"/>
      <c r="H101" s="833"/>
      <c r="I101" s="833"/>
      <c r="J101" s="833"/>
      <c r="K101" s="833"/>
      <c r="L101" s="833"/>
      <c r="M101" s="833"/>
      <c r="N101" s="833"/>
      <c r="O101" s="833"/>
      <c r="P101" s="833"/>
      <c r="Q101" s="833"/>
      <c r="R101" s="833"/>
      <c r="S101" s="833"/>
      <c r="T101" s="834"/>
    </row>
    <row r="102" spans="1:20" s="50" customFormat="1" ht="18" customHeight="1">
      <c r="A102" s="70"/>
      <c r="B102" s="835"/>
      <c r="C102" s="833"/>
      <c r="D102" s="833"/>
      <c r="E102" s="833"/>
      <c r="F102" s="833"/>
      <c r="G102" s="833"/>
      <c r="H102" s="833"/>
      <c r="I102" s="833"/>
      <c r="J102" s="833"/>
      <c r="K102" s="833"/>
      <c r="L102" s="833"/>
      <c r="M102" s="833"/>
      <c r="N102" s="833"/>
      <c r="O102" s="833"/>
      <c r="P102" s="833"/>
      <c r="Q102" s="833"/>
      <c r="R102" s="833"/>
      <c r="S102" s="833"/>
      <c r="T102" s="834"/>
    </row>
    <row r="103" spans="1:20" s="50" customFormat="1" ht="18" customHeight="1">
      <c r="A103" s="70"/>
      <c r="B103" s="835"/>
      <c r="C103" s="833"/>
      <c r="D103" s="833"/>
      <c r="E103" s="833"/>
      <c r="F103" s="833"/>
      <c r="G103" s="833"/>
      <c r="H103" s="833"/>
      <c r="I103" s="833"/>
      <c r="J103" s="833"/>
      <c r="K103" s="833"/>
      <c r="L103" s="833"/>
      <c r="M103" s="833"/>
      <c r="N103" s="833"/>
      <c r="O103" s="833"/>
      <c r="P103" s="833"/>
      <c r="Q103" s="833"/>
      <c r="R103" s="833"/>
      <c r="S103" s="833"/>
      <c r="T103" s="834"/>
    </row>
    <row r="104" spans="1:20" s="50" customFormat="1" ht="18" customHeight="1">
      <c r="A104" s="70"/>
      <c r="B104" s="835"/>
      <c r="C104" s="833"/>
      <c r="D104" s="833"/>
      <c r="E104" s="833"/>
      <c r="F104" s="833"/>
      <c r="G104" s="833"/>
      <c r="H104" s="833"/>
      <c r="I104" s="833"/>
      <c r="J104" s="833"/>
      <c r="K104" s="833"/>
      <c r="L104" s="833"/>
      <c r="M104" s="833"/>
      <c r="N104" s="833"/>
      <c r="O104" s="833"/>
      <c r="P104" s="833"/>
      <c r="Q104" s="833"/>
      <c r="R104" s="833"/>
      <c r="S104" s="833"/>
      <c r="T104" s="834"/>
    </row>
    <row r="105" spans="1:20" s="50" customFormat="1" ht="18" customHeight="1">
      <c r="A105" s="70"/>
      <c r="B105" s="835"/>
      <c r="C105" s="833"/>
      <c r="D105" s="833"/>
      <c r="E105" s="833"/>
      <c r="F105" s="833"/>
      <c r="G105" s="833"/>
      <c r="H105" s="833"/>
      <c r="I105" s="833"/>
      <c r="J105" s="833"/>
      <c r="K105" s="833"/>
      <c r="L105" s="833"/>
      <c r="M105" s="833"/>
      <c r="N105" s="833"/>
      <c r="O105" s="833"/>
      <c r="P105" s="833"/>
      <c r="Q105" s="833"/>
      <c r="R105" s="833"/>
      <c r="S105" s="833"/>
      <c r="T105" s="834"/>
    </row>
    <row r="106" spans="1:20" s="50" customFormat="1" ht="18" customHeight="1">
      <c r="A106" s="70"/>
      <c r="B106" s="835"/>
      <c r="C106" s="833"/>
      <c r="D106" s="833"/>
      <c r="E106" s="833"/>
      <c r="F106" s="833"/>
      <c r="G106" s="833"/>
      <c r="H106" s="833"/>
      <c r="I106" s="833"/>
      <c r="J106" s="833"/>
      <c r="K106" s="833"/>
      <c r="L106" s="833"/>
      <c r="M106" s="833"/>
      <c r="N106" s="833"/>
      <c r="O106" s="833"/>
      <c r="P106" s="833"/>
      <c r="Q106" s="833"/>
      <c r="R106" s="833"/>
      <c r="S106" s="833"/>
      <c r="T106" s="834"/>
    </row>
    <row r="107" spans="1:20" s="50" customFormat="1" ht="18" customHeight="1">
      <c r="A107" s="70"/>
      <c r="B107" s="835"/>
      <c r="C107" s="833"/>
      <c r="D107" s="833"/>
      <c r="E107" s="833"/>
      <c r="F107" s="833"/>
      <c r="G107" s="833"/>
      <c r="H107" s="833"/>
      <c r="I107" s="833"/>
      <c r="J107" s="833"/>
      <c r="K107" s="833"/>
      <c r="L107" s="833"/>
      <c r="M107" s="833"/>
      <c r="N107" s="833"/>
      <c r="O107" s="833"/>
      <c r="P107" s="833"/>
      <c r="Q107" s="833"/>
      <c r="R107" s="833"/>
      <c r="S107" s="833"/>
      <c r="T107" s="834"/>
    </row>
    <row r="108" spans="1:20" s="50" customFormat="1" ht="18" customHeight="1">
      <c r="A108" s="70"/>
      <c r="B108" s="835"/>
      <c r="C108" s="833"/>
      <c r="D108" s="833"/>
      <c r="E108" s="833"/>
      <c r="F108" s="833"/>
      <c r="G108" s="833"/>
      <c r="H108" s="833"/>
      <c r="I108" s="833"/>
      <c r="J108" s="833"/>
      <c r="K108" s="833"/>
      <c r="L108" s="833"/>
      <c r="M108" s="833"/>
      <c r="N108" s="833"/>
      <c r="O108" s="833"/>
      <c r="P108" s="833"/>
      <c r="Q108" s="833"/>
      <c r="R108" s="833"/>
      <c r="S108" s="833"/>
      <c r="T108" s="834"/>
    </row>
    <row r="109" spans="1:20" s="50" customFormat="1" ht="18" customHeight="1">
      <c r="A109" s="70"/>
      <c r="B109" s="835"/>
      <c r="C109" s="833"/>
      <c r="D109" s="833"/>
      <c r="E109" s="833"/>
      <c r="F109" s="833"/>
      <c r="G109" s="833"/>
      <c r="H109" s="833"/>
      <c r="I109" s="833"/>
      <c r="J109" s="833"/>
      <c r="K109" s="833"/>
      <c r="L109" s="833"/>
      <c r="M109" s="833"/>
      <c r="N109" s="833"/>
      <c r="O109" s="833"/>
      <c r="P109" s="833"/>
      <c r="Q109" s="833"/>
      <c r="R109" s="833"/>
      <c r="S109" s="833"/>
      <c r="T109" s="834"/>
    </row>
    <row r="110" spans="1:20" s="50" customFormat="1" ht="18" customHeight="1">
      <c r="A110" s="70"/>
      <c r="B110" s="835"/>
      <c r="C110" s="833"/>
      <c r="D110" s="833"/>
      <c r="E110" s="833"/>
      <c r="F110" s="833"/>
      <c r="G110" s="833"/>
      <c r="H110" s="833"/>
      <c r="I110" s="833"/>
      <c r="J110" s="833"/>
      <c r="K110" s="833"/>
      <c r="L110" s="833"/>
      <c r="M110" s="833"/>
      <c r="N110" s="833"/>
      <c r="O110" s="833"/>
      <c r="P110" s="833"/>
      <c r="Q110" s="833"/>
      <c r="R110" s="833"/>
      <c r="S110" s="833"/>
      <c r="T110" s="834"/>
    </row>
    <row r="111" spans="1:20" s="50" customFormat="1" ht="18" customHeight="1">
      <c r="A111" s="70"/>
      <c r="B111" s="835"/>
      <c r="C111" s="833"/>
      <c r="D111" s="833"/>
      <c r="E111" s="833"/>
      <c r="F111" s="833"/>
      <c r="G111" s="833"/>
      <c r="H111" s="833"/>
      <c r="I111" s="833"/>
      <c r="J111" s="833"/>
      <c r="K111" s="833"/>
      <c r="L111" s="833"/>
      <c r="M111" s="833"/>
      <c r="N111" s="833"/>
      <c r="O111" s="833"/>
      <c r="P111" s="833"/>
      <c r="Q111" s="833"/>
      <c r="R111" s="833"/>
      <c r="S111" s="833"/>
      <c r="T111" s="834"/>
    </row>
    <row r="112" spans="1:20" s="50" customFormat="1" ht="18" customHeight="1">
      <c r="A112" s="70"/>
      <c r="B112" s="835"/>
      <c r="C112" s="833"/>
      <c r="D112" s="833"/>
      <c r="E112" s="833"/>
      <c r="F112" s="833"/>
      <c r="G112" s="833"/>
      <c r="H112" s="833"/>
      <c r="I112" s="833"/>
      <c r="J112" s="833"/>
      <c r="K112" s="833"/>
      <c r="L112" s="833"/>
      <c r="M112" s="833"/>
      <c r="N112" s="833"/>
      <c r="O112" s="833"/>
      <c r="P112" s="833"/>
      <c r="Q112" s="833"/>
      <c r="R112" s="833"/>
      <c r="S112" s="833"/>
      <c r="T112" s="834"/>
    </row>
    <row r="113" spans="1:20" s="50" customFormat="1" ht="18" customHeight="1">
      <c r="A113" s="70"/>
      <c r="B113" s="835"/>
      <c r="C113" s="833"/>
      <c r="D113" s="833"/>
      <c r="E113" s="833"/>
      <c r="F113" s="833"/>
      <c r="G113" s="833"/>
      <c r="H113" s="833"/>
      <c r="I113" s="833"/>
      <c r="J113" s="833"/>
      <c r="K113" s="833"/>
      <c r="L113" s="833"/>
      <c r="M113" s="833"/>
      <c r="N113" s="833"/>
      <c r="O113" s="833"/>
      <c r="P113" s="833"/>
      <c r="Q113" s="833"/>
      <c r="R113" s="833"/>
      <c r="S113" s="833"/>
      <c r="T113" s="834"/>
    </row>
    <row r="114" spans="1:20" s="50" customFormat="1" ht="18" customHeight="1">
      <c r="A114" s="70"/>
      <c r="B114" s="835"/>
      <c r="C114" s="833"/>
      <c r="D114" s="833"/>
      <c r="E114" s="833"/>
      <c r="F114" s="833"/>
      <c r="G114" s="833"/>
      <c r="H114" s="833"/>
      <c r="I114" s="833"/>
      <c r="J114" s="833"/>
      <c r="K114" s="833"/>
      <c r="L114" s="833"/>
      <c r="M114" s="833"/>
      <c r="N114" s="833"/>
      <c r="O114" s="833"/>
      <c r="P114" s="833"/>
      <c r="Q114" s="833"/>
      <c r="R114" s="833"/>
      <c r="S114" s="833"/>
      <c r="T114" s="834"/>
    </row>
    <row r="115" spans="1:20" s="50" customFormat="1" ht="18" customHeight="1">
      <c r="A115" s="70"/>
      <c r="B115" s="835"/>
      <c r="C115" s="833"/>
      <c r="D115" s="833"/>
      <c r="E115" s="833"/>
      <c r="F115" s="833"/>
      <c r="G115" s="833"/>
      <c r="H115" s="833"/>
      <c r="I115" s="833"/>
      <c r="J115" s="833"/>
      <c r="K115" s="833"/>
      <c r="L115" s="833"/>
      <c r="M115" s="833"/>
      <c r="N115" s="833"/>
      <c r="O115" s="833"/>
      <c r="P115" s="833"/>
      <c r="Q115" s="833"/>
      <c r="R115" s="833"/>
      <c r="S115" s="833"/>
      <c r="T115" s="834"/>
    </row>
    <row r="116" spans="1:20" s="50" customFormat="1" ht="18" customHeight="1">
      <c r="A116" s="70"/>
      <c r="B116" s="835"/>
      <c r="C116" s="833"/>
      <c r="D116" s="833"/>
      <c r="E116" s="833"/>
      <c r="F116" s="833"/>
      <c r="G116" s="833"/>
      <c r="H116" s="833"/>
      <c r="I116" s="833"/>
      <c r="J116" s="833"/>
      <c r="K116" s="833"/>
      <c r="L116" s="833"/>
      <c r="M116" s="833"/>
      <c r="N116" s="833"/>
      <c r="O116" s="833"/>
      <c r="P116" s="833"/>
      <c r="Q116" s="833"/>
      <c r="R116" s="833"/>
      <c r="S116" s="833"/>
      <c r="T116" s="834"/>
    </row>
    <row r="117" spans="1:20" s="50" customFormat="1" ht="18" customHeight="1">
      <c r="A117" s="70"/>
      <c r="B117" s="835"/>
      <c r="C117" s="833"/>
      <c r="D117" s="833"/>
      <c r="E117" s="833"/>
      <c r="F117" s="833"/>
      <c r="G117" s="833"/>
      <c r="H117" s="833"/>
      <c r="I117" s="833"/>
      <c r="J117" s="833"/>
      <c r="K117" s="833"/>
      <c r="L117" s="833"/>
      <c r="M117" s="833"/>
      <c r="N117" s="833"/>
      <c r="O117" s="833"/>
      <c r="P117" s="833"/>
      <c r="Q117" s="833"/>
      <c r="R117" s="833"/>
      <c r="S117" s="833"/>
      <c r="T117" s="834"/>
    </row>
    <row r="118" spans="1:20" s="50" customFormat="1" ht="18" customHeight="1">
      <c r="A118" s="70"/>
      <c r="B118" s="835"/>
      <c r="C118" s="833"/>
      <c r="D118" s="833"/>
      <c r="E118" s="833"/>
      <c r="F118" s="833"/>
      <c r="G118" s="833"/>
      <c r="H118" s="833"/>
      <c r="I118" s="833"/>
      <c r="J118" s="833"/>
      <c r="K118" s="833"/>
      <c r="L118" s="833"/>
      <c r="M118" s="833"/>
      <c r="N118" s="833"/>
      <c r="O118" s="833"/>
      <c r="P118" s="833"/>
      <c r="Q118" s="833"/>
      <c r="R118" s="833"/>
      <c r="S118" s="833"/>
      <c r="T118" s="834"/>
    </row>
    <row r="119" spans="1:20" s="50" customFormat="1" ht="18" customHeight="1">
      <c r="A119" s="70"/>
      <c r="B119" s="835"/>
      <c r="C119" s="833"/>
      <c r="D119" s="833"/>
      <c r="E119" s="833"/>
      <c r="F119" s="833"/>
      <c r="G119" s="833"/>
      <c r="H119" s="833"/>
      <c r="I119" s="833"/>
      <c r="J119" s="833"/>
      <c r="K119" s="833"/>
      <c r="L119" s="833"/>
      <c r="M119" s="833"/>
      <c r="N119" s="833"/>
      <c r="O119" s="833"/>
      <c r="P119" s="833"/>
      <c r="Q119" s="833"/>
      <c r="R119" s="833"/>
      <c r="S119" s="833"/>
      <c r="T119" s="834"/>
    </row>
    <row r="120" spans="1:20" s="50" customFormat="1" ht="18" customHeight="1">
      <c r="A120" s="70"/>
      <c r="B120" s="835"/>
      <c r="C120" s="833"/>
      <c r="D120" s="833"/>
      <c r="E120" s="833"/>
      <c r="F120" s="833"/>
      <c r="G120" s="833"/>
      <c r="H120" s="833"/>
      <c r="I120" s="833"/>
      <c r="J120" s="833"/>
      <c r="K120" s="833"/>
      <c r="L120" s="833"/>
      <c r="M120" s="833"/>
      <c r="N120" s="833"/>
      <c r="O120" s="833"/>
      <c r="P120" s="833"/>
      <c r="Q120" s="833"/>
      <c r="R120" s="833"/>
      <c r="S120" s="833"/>
      <c r="T120" s="834"/>
    </row>
    <row r="121" spans="1:20" s="50" customFormat="1" ht="18" customHeight="1">
      <c r="A121" s="70"/>
      <c r="B121" s="835"/>
      <c r="C121" s="833"/>
      <c r="D121" s="833"/>
      <c r="E121" s="833"/>
      <c r="F121" s="833"/>
      <c r="G121" s="833"/>
      <c r="H121" s="833"/>
      <c r="I121" s="833"/>
      <c r="J121" s="833"/>
      <c r="K121" s="833"/>
      <c r="L121" s="833"/>
      <c r="M121" s="833"/>
      <c r="N121" s="833"/>
      <c r="O121" s="833"/>
      <c r="P121" s="833"/>
      <c r="Q121" s="833"/>
      <c r="R121" s="833"/>
      <c r="S121" s="833"/>
      <c r="T121" s="834"/>
    </row>
    <row r="122" spans="1:20" s="50" customFormat="1" ht="18" customHeight="1">
      <c r="A122" s="70"/>
      <c r="B122" s="835"/>
      <c r="C122" s="833"/>
      <c r="D122" s="833"/>
      <c r="E122" s="833"/>
      <c r="F122" s="833"/>
      <c r="G122" s="833"/>
      <c r="H122" s="833"/>
      <c r="I122" s="833"/>
      <c r="J122" s="833"/>
      <c r="K122" s="833"/>
      <c r="L122" s="833"/>
      <c r="M122" s="833"/>
      <c r="N122" s="833"/>
      <c r="O122" s="833"/>
      <c r="P122" s="833"/>
      <c r="Q122" s="833"/>
      <c r="R122" s="833"/>
      <c r="S122" s="833"/>
      <c r="T122" s="834"/>
    </row>
    <row r="123" spans="1:20" s="50" customFormat="1" ht="18" customHeight="1">
      <c r="A123" s="70"/>
      <c r="B123" s="835"/>
      <c r="C123" s="833"/>
      <c r="D123" s="833"/>
      <c r="E123" s="833"/>
      <c r="F123" s="833"/>
      <c r="G123" s="833"/>
      <c r="H123" s="833"/>
      <c r="I123" s="833"/>
      <c r="J123" s="833"/>
      <c r="K123" s="833"/>
      <c r="L123" s="833"/>
      <c r="M123" s="833"/>
      <c r="N123" s="833"/>
      <c r="O123" s="833"/>
      <c r="P123" s="833"/>
      <c r="Q123" s="833"/>
      <c r="R123" s="833"/>
      <c r="S123" s="833"/>
      <c r="T123" s="834"/>
    </row>
    <row r="124" spans="1:20" s="50" customFormat="1" ht="18" customHeight="1">
      <c r="A124" s="70"/>
      <c r="B124" s="835"/>
      <c r="C124" s="833"/>
      <c r="D124" s="833"/>
      <c r="E124" s="833"/>
      <c r="F124" s="833"/>
      <c r="G124" s="833"/>
      <c r="H124" s="833"/>
      <c r="I124" s="833"/>
      <c r="J124" s="833"/>
      <c r="K124" s="833"/>
      <c r="L124" s="833"/>
      <c r="M124" s="833"/>
      <c r="N124" s="833"/>
      <c r="O124" s="833"/>
      <c r="P124" s="833"/>
      <c r="Q124" s="833"/>
      <c r="R124" s="833"/>
      <c r="S124" s="833"/>
      <c r="T124" s="834"/>
    </row>
    <row r="125" spans="1:20" s="50" customFormat="1" ht="18" customHeight="1">
      <c r="A125" s="70"/>
      <c r="B125" s="835"/>
      <c r="C125" s="833"/>
      <c r="D125" s="833"/>
      <c r="E125" s="833"/>
      <c r="F125" s="833"/>
      <c r="G125" s="833"/>
      <c r="H125" s="833"/>
      <c r="I125" s="833"/>
      <c r="J125" s="833"/>
      <c r="K125" s="833"/>
      <c r="L125" s="833"/>
      <c r="M125" s="833"/>
      <c r="N125" s="833"/>
      <c r="O125" s="833"/>
      <c r="P125" s="833"/>
      <c r="Q125" s="833"/>
      <c r="R125" s="833"/>
      <c r="S125" s="833"/>
      <c r="T125" s="834"/>
    </row>
    <row r="126" spans="1:20" s="50" customFormat="1" ht="18" customHeight="1">
      <c r="A126" s="70"/>
      <c r="B126" s="835"/>
      <c r="C126" s="833"/>
      <c r="D126" s="833"/>
      <c r="E126" s="833"/>
      <c r="F126" s="833"/>
      <c r="G126" s="833"/>
      <c r="H126" s="833"/>
      <c r="I126" s="833"/>
      <c r="J126" s="833"/>
      <c r="K126" s="833"/>
      <c r="L126" s="833"/>
      <c r="M126" s="833"/>
      <c r="N126" s="833"/>
      <c r="O126" s="833"/>
      <c r="P126" s="833"/>
      <c r="Q126" s="833"/>
      <c r="R126" s="833"/>
      <c r="S126" s="833"/>
      <c r="T126" s="834"/>
    </row>
    <row r="127" spans="1:20" s="50" customFormat="1" ht="18" customHeight="1">
      <c r="A127" s="70"/>
      <c r="B127" s="835"/>
      <c r="C127" s="833"/>
      <c r="D127" s="833"/>
      <c r="E127" s="833"/>
      <c r="F127" s="833"/>
      <c r="G127" s="833"/>
      <c r="H127" s="833"/>
      <c r="I127" s="833"/>
      <c r="J127" s="833"/>
      <c r="K127" s="833"/>
      <c r="L127" s="833"/>
      <c r="M127" s="833"/>
      <c r="N127" s="833"/>
      <c r="O127" s="833"/>
      <c r="P127" s="833"/>
      <c r="Q127" s="833"/>
      <c r="R127" s="833"/>
      <c r="S127" s="833"/>
      <c r="T127" s="834"/>
    </row>
    <row r="128" spans="1:20" s="50" customFormat="1" ht="18" customHeight="1">
      <c r="A128" s="70"/>
      <c r="B128" s="835"/>
      <c r="C128" s="833"/>
      <c r="D128" s="833"/>
      <c r="E128" s="833"/>
      <c r="F128" s="833"/>
      <c r="G128" s="833"/>
      <c r="H128" s="833"/>
      <c r="I128" s="833"/>
      <c r="J128" s="833"/>
      <c r="K128" s="833"/>
      <c r="L128" s="833"/>
      <c r="M128" s="833"/>
      <c r="N128" s="833"/>
      <c r="O128" s="833"/>
      <c r="P128" s="833"/>
      <c r="Q128" s="833"/>
      <c r="R128" s="833"/>
      <c r="S128" s="833"/>
      <c r="T128" s="834"/>
    </row>
    <row r="129" spans="1:25" s="50" customFormat="1" ht="18" customHeight="1">
      <c r="A129" s="70"/>
      <c r="B129" s="835"/>
      <c r="C129" s="833"/>
      <c r="D129" s="833"/>
      <c r="E129" s="833"/>
      <c r="F129" s="833"/>
      <c r="G129" s="833"/>
      <c r="H129" s="833"/>
      <c r="I129" s="833"/>
      <c r="J129" s="833"/>
      <c r="K129" s="833"/>
      <c r="L129" s="833"/>
      <c r="M129" s="833"/>
      <c r="N129" s="833"/>
      <c r="O129" s="833"/>
      <c r="P129" s="833"/>
      <c r="Q129" s="833"/>
      <c r="R129" s="833"/>
      <c r="S129" s="833"/>
      <c r="T129" s="834"/>
    </row>
    <row r="130" spans="1:25" s="50" customFormat="1" ht="18" customHeight="1">
      <c r="A130" s="70"/>
      <c r="B130" s="835"/>
      <c r="C130" s="833"/>
      <c r="D130" s="833"/>
      <c r="E130" s="833"/>
      <c r="F130" s="833"/>
      <c r="G130" s="833"/>
      <c r="H130" s="833"/>
      <c r="I130" s="833"/>
      <c r="J130" s="833"/>
      <c r="K130" s="833"/>
      <c r="L130" s="833"/>
      <c r="M130" s="833"/>
      <c r="N130" s="833"/>
      <c r="O130" s="833"/>
      <c r="P130" s="833"/>
      <c r="Q130" s="833"/>
      <c r="R130" s="833"/>
      <c r="S130" s="833"/>
      <c r="T130" s="834"/>
    </row>
    <row r="131" spans="1:25" s="50" customFormat="1" ht="18" customHeight="1">
      <c r="A131" s="70"/>
      <c r="B131" s="835"/>
      <c r="C131" s="833"/>
      <c r="D131" s="833"/>
      <c r="E131" s="833"/>
      <c r="F131" s="833"/>
      <c r="G131" s="833"/>
      <c r="H131" s="833"/>
      <c r="I131" s="833"/>
      <c r="J131" s="833"/>
      <c r="K131" s="833"/>
      <c r="L131" s="833"/>
      <c r="M131" s="833"/>
      <c r="N131" s="833"/>
      <c r="O131" s="833"/>
      <c r="P131" s="833"/>
      <c r="Q131" s="833"/>
      <c r="R131" s="833"/>
      <c r="S131" s="833"/>
      <c r="T131" s="834"/>
    </row>
    <row r="132" spans="1:25" s="50" customFormat="1" ht="18" customHeight="1">
      <c r="A132" s="70"/>
      <c r="B132" s="835"/>
      <c r="C132" s="833"/>
      <c r="D132" s="833"/>
      <c r="E132" s="833"/>
      <c r="F132" s="833"/>
      <c r="G132" s="833"/>
      <c r="H132" s="833"/>
      <c r="I132" s="833"/>
      <c r="J132" s="833"/>
      <c r="K132" s="833"/>
      <c r="L132" s="833"/>
      <c r="M132" s="833"/>
      <c r="N132" s="833"/>
      <c r="O132" s="833"/>
      <c r="P132" s="833"/>
      <c r="Q132" s="833"/>
      <c r="R132" s="833"/>
      <c r="S132" s="833"/>
      <c r="T132" s="834"/>
    </row>
    <row r="133" spans="1:25" s="50" customFormat="1" ht="18" customHeight="1">
      <c r="A133" s="70"/>
      <c r="B133" s="836"/>
      <c r="C133" s="837"/>
      <c r="D133" s="837"/>
      <c r="E133" s="837"/>
      <c r="F133" s="837"/>
      <c r="G133" s="837"/>
      <c r="H133" s="837"/>
      <c r="I133" s="837"/>
      <c r="J133" s="837"/>
      <c r="K133" s="837"/>
      <c r="L133" s="837"/>
      <c r="M133" s="837"/>
      <c r="N133" s="837"/>
      <c r="O133" s="837"/>
      <c r="P133" s="837"/>
      <c r="Q133" s="837"/>
      <c r="R133" s="837"/>
      <c r="S133" s="837"/>
      <c r="T133" s="838"/>
    </row>
    <row r="134" spans="1:25" s="13" customFormat="1" ht="19.5" customHeight="1">
      <c r="A134" s="71"/>
      <c r="B134" s="16" t="s">
        <v>183</v>
      </c>
      <c r="C134" s="17"/>
      <c r="D134" s="17"/>
      <c r="E134" s="17"/>
      <c r="F134" s="17"/>
      <c r="G134" s="17"/>
      <c r="H134" s="17"/>
      <c r="I134" s="17"/>
      <c r="J134" s="17"/>
      <c r="K134" s="17"/>
      <c r="L134" s="17"/>
      <c r="M134" s="17"/>
      <c r="N134" s="17"/>
      <c r="O134" s="17"/>
      <c r="P134" s="17"/>
      <c r="Q134" s="17"/>
      <c r="R134" s="825" t="s">
        <v>180</v>
      </c>
      <c r="S134" s="825"/>
      <c r="T134" s="826"/>
      <c r="V134" s="14"/>
      <c r="W134" s="14"/>
      <c r="X134" s="14"/>
      <c r="Y134" s="14"/>
    </row>
    <row r="135" spans="1:25" ht="14.25" customHeight="1">
      <c r="A135" s="19"/>
      <c r="B135" s="873" t="s">
        <v>444</v>
      </c>
      <c r="C135" s="874"/>
      <c r="D135" s="874"/>
      <c r="E135" s="874"/>
      <c r="F135" s="874"/>
      <c r="G135" s="874"/>
      <c r="H135" s="874"/>
      <c r="I135" s="874"/>
      <c r="J135" s="874"/>
      <c r="K135" s="874"/>
      <c r="L135" s="874"/>
      <c r="M135" s="874"/>
      <c r="N135" s="874"/>
      <c r="O135" s="874"/>
      <c r="P135" s="874"/>
      <c r="Q135" s="874"/>
      <c r="R135" s="874"/>
      <c r="S135" s="874"/>
      <c r="T135" s="875"/>
    </row>
    <row r="136" spans="1:25" ht="14.25" customHeight="1">
      <c r="A136" s="19"/>
      <c r="B136" s="828"/>
      <c r="C136" s="829"/>
      <c r="D136" s="829"/>
      <c r="E136" s="829"/>
      <c r="F136" s="829"/>
      <c r="G136" s="829"/>
      <c r="H136" s="829"/>
      <c r="I136" s="829"/>
      <c r="J136" s="829"/>
      <c r="K136" s="829"/>
      <c r="L136" s="829"/>
      <c r="M136" s="829"/>
      <c r="N136" s="829"/>
      <c r="O136" s="829"/>
      <c r="P136" s="829"/>
      <c r="Q136" s="829"/>
      <c r="R136" s="829"/>
      <c r="S136" s="829"/>
      <c r="T136" s="876"/>
    </row>
    <row r="137" spans="1:25" ht="14.25" customHeight="1">
      <c r="A137" s="19"/>
      <c r="B137" s="877" t="s">
        <v>391</v>
      </c>
      <c r="C137" s="878"/>
      <c r="D137" s="878"/>
      <c r="E137" s="878"/>
      <c r="F137" s="878"/>
      <c r="G137" s="878"/>
      <c r="H137" s="878"/>
      <c r="I137" s="878"/>
      <c r="J137" s="878"/>
      <c r="K137" s="878"/>
      <c r="L137" s="878"/>
      <c r="M137" s="878"/>
      <c r="N137" s="878"/>
      <c r="O137" s="878"/>
      <c r="P137" s="878"/>
      <c r="Q137" s="878"/>
      <c r="R137" s="878"/>
      <c r="S137" s="878"/>
      <c r="T137" s="879"/>
    </row>
    <row r="138" spans="1:25" ht="14.25" customHeight="1">
      <c r="A138" s="19"/>
      <c r="B138" s="828" t="s">
        <v>471</v>
      </c>
      <c r="C138" s="829"/>
      <c r="D138" s="829"/>
      <c r="E138" s="829"/>
      <c r="F138" s="829"/>
      <c r="G138" s="829"/>
      <c r="H138" s="829"/>
      <c r="I138" s="829"/>
      <c r="J138" s="829"/>
      <c r="K138" s="829"/>
      <c r="L138" s="829"/>
      <c r="M138" s="829"/>
      <c r="N138" s="829"/>
      <c r="O138" s="829"/>
      <c r="P138" s="829"/>
      <c r="Q138" s="829"/>
      <c r="R138" s="829"/>
      <c r="S138" s="829"/>
      <c r="T138" s="876"/>
    </row>
    <row r="139" spans="1:25" ht="14.25" customHeight="1">
      <c r="A139" s="19"/>
      <c r="B139" s="828"/>
      <c r="C139" s="829"/>
      <c r="D139" s="829"/>
      <c r="E139" s="829"/>
      <c r="F139" s="829"/>
      <c r="G139" s="829"/>
      <c r="H139" s="829"/>
      <c r="I139" s="829"/>
      <c r="J139" s="829"/>
      <c r="K139" s="829"/>
      <c r="L139" s="829"/>
      <c r="M139" s="829"/>
      <c r="N139" s="829"/>
      <c r="O139" s="829"/>
      <c r="P139" s="829"/>
      <c r="Q139" s="829"/>
      <c r="R139" s="829"/>
      <c r="S139" s="829"/>
      <c r="T139" s="876"/>
    </row>
    <row r="140" spans="1:25" ht="18" customHeight="1">
      <c r="A140" s="19"/>
      <c r="B140" s="832"/>
      <c r="C140" s="833"/>
      <c r="D140" s="833"/>
      <c r="E140" s="833"/>
      <c r="F140" s="833"/>
      <c r="G140" s="833"/>
      <c r="H140" s="833"/>
      <c r="I140" s="833"/>
      <c r="J140" s="833"/>
      <c r="K140" s="833"/>
      <c r="L140" s="833"/>
      <c r="M140" s="833"/>
      <c r="N140" s="833"/>
      <c r="O140" s="833"/>
      <c r="P140" s="833"/>
      <c r="Q140" s="833"/>
      <c r="R140" s="833"/>
      <c r="S140" s="833"/>
      <c r="T140" s="834"/>
    </row>
    <row r="141" spans="1:25" ht="18" customHeight="1">
      <c r="A141" s="19"/>
      <c r="B141" s="835"/>
      <c r="C141" s="833"/>
      <c r="D141" s="833"/>
      <c r="E141" s="833"/>
      <c r="F141" s="833"/>
      <c r="G141" s="833"/>
      <c r="H141" s="833"/>
      <c r="I141" s="833"/>
      <c r="J141" s="833"/>
      <c r="K141" s="833"/>
      <c r="L141" s="833"/>
      <c r="M141" s="833"/>
      <c r="N141" s="833"/>
      <c r="O141" s="833"/>
      <c r="P141" s="833"/>
      <c r="Q141" s="833"/>
      <c r="R141" s="833"/>
      <c r="S141" s="833"/>
      <c r="T141" s="834"/>
    </row>
    <row r="142" spans="1:25" ht="18" customHeight="1">
      <c r="A142" s="19"/>
      <c r="B142" s="835"/>
      <c r="C142" s="833"/>
      <c r="D142" s="833"/>
      <c r="E142" s="833"/>
      <c r="F142" s="833"/>
      <c r="G142" s="833"/>
      <c r="H142" s="833"/>
      <c r="I142" s="833"/>
      <c r="J142" s="833"/>
      <c r="K142" s="833"/>
      <c r="L142" s="833"/>
      <c r="M142" s="833"/>
      <c r="N142" s="833"/>
      <c r="O142" s="833"/>
      <c r="P142" s="833"/>
      <c r="Q142" s="833"/>
      <c r="R142" s="833"/>
      <c r="S142" s="833"/>
      <c r="T142" s="834"/>
    </row>
    <row r="143" spans="1:25" ht="18" customHeight="1">
      <c r="A143" s="19"/>
      <c r="B143" s="835"/>
      <c r="C143" s="833"/>
      <c r="D143" s="833"/>
      <c r="E143" s="833"/>
      <c r="F143" s="833"/>
      <c r="G143" s="833"/>
      <c r="H143" s="833"/>
      <c r="I143" s="833"/>
      <c r="J143" s="833"/>
      <c r="K143" s="833"/>
      <c r="L143" s="833"/>
      <c r="M143" s="833"/>
      <c r="N143" s="833"/>
      <c r="O143" s="833"/>
      <c r="P143" s="833"/>
      <c r="Q143" s="833"/>
      <c r="R143" s="833"/>
      <c r="S143" s="833"/>
      <c r="T143" s="834"/>
    </row>
    <row r="144" spans="1:25" ht="18" customHeight="1">
      <c r="A144" s="19"/>
      <c r="B144" s="835"/>
      <c r="C144" s="833"/>
      <c r="D144" s="833"/>
      <c r="E144" s="833"/>
      <c r="F144" s="833"/>
      <c r="G144" s="833"/>
      <c r="H144" s="833"/>
      <c r="I144" s="833"/>
      <c r="J144" s="833"/>
      <c r="K144" s="833"/>
      <c r="L144" s="833"/>
      <c r="M144" s="833"/>
      <c r="N144" s="833"/>
      <c r="O144" s="833"/>
      <c r="P144" s="833"/>
      <c r="Q144" s="833"/>
      <c r="R144" s="833"/>
      <c r="S144" s="833"/>
      <c r="T144" s="834"/>
    </row>
    <row r="145" spans="1:24" ht="18" customHeight="1">
      <c r="A145" s="19"/>
      <c r="B145" s="835"/>
      <c r="C145" s="833"/>
      <c r="D145" s="833"/>
      <c r="E145" s="833"/>
      <c r="F145" s="833"/>
      <c r="G145" s="833"/>
      <c r="H145" s="833"/>
      <c r="I145" s="833"/>
      <c r="J145" s="833"/>
      <c r="K145" s="833"/>
      <c r="L145" s="833"/>
      <c r="M145" s="833"/>
      <c r="N145" s="833"/>
      <c r="O145" s="833"/>
      <c r="P145" s="833"/>
      <c r="Q145" s="833"/>
      <c r="R145" s="833"/>
      <c r="S145" s="833"/>
      <c r="T145" s="834"/>
    </row>
    <row r="146" spans="1:24" ht="18" customHeight="1">
      <c r="A146" s="19"/>
      <c r="B146" s="835"/>
      <c r="C146" s="833"/>
      <c r="D146" s="833"/>
      <c r="E146" s="833"/>
      <c r="F146" s="833"/>
      <c r="G146" s="833"/>
      <c r="H146" s="833"/>
      <c r="I146" s="833"/>
      <c r="J146" s="833"/>
      <c r="K146" s="833"/>
      <c r="L146" s="833"/>
      <c r="M146" s="833"/>
      <c r="N146" s="833"/>
      <c r="O146" s="833"/>
      <c r="P146" s="833"/>
      <c r="Q146" s="833"/>
      <c r="R146" s="833"/>
      <c r="S146" s="833"/>
      <c r="T146" s="834"/>
    </row>
    <row r="147" spans="1:24" ht="18" customHeight="1">
      <c r="A147" s="19"/>
      <c r="B147" s="835"/>
      <c r="C147" s="833"/>
      <c r="D147" s="833"/>
      <c r="E147" s="833"/>
      <c r="F147" s="833"/>
      <c r="G147" s="833"/>
      <c r="H147" s="833"/>
      <c r="I147" s="833"/>
      <c r="J147" s="833"/>
      <c r="K147" s="833"/>
      <c r="L147" s="833"/>
      <c r="M147" s="833"/>
      <c r="N147" s="833"/>
      <c r="O147" s="833"/>
      <c r="P147" s="833"/>
      <c r="Q147" s="833"/>
      <c r="R147" s="833"/>
      <c r="S147" s="833"/>
      <c r="T147" s="834"/>
    </row>
    <row r="148" spans="1:24" ht="18" customHeight="1">
      <c r="A148" s="19"/>
      <c r="B148" s="835"/>
      <c r="C148" s="833"/>
      <c r="D148" s="833"/>
      <c r="E148" s="833"/>
      <c r="F148" s="833"/>
      <c r="G148" s="833"/>
      <c r="H148" s="833"/>
      <c r="I148" s="833"/>
      <c r="J148" s="833"/>
      <c r="K148" s="833"/>
      <c r="L148" s="833"/>
      <c r="M148" s="833"/>
      <c r="N148" s="833"/>
      <c r="O148" s="833"/>
      <c r="P148" s="833"/>
      <c r="Q148" s="833"/>
      <c r="R148" s="833"/>
      <c r="S148" s="833"/>
      <c r="T148" s="834"/>
    </row>
    <row r="149" spans="1:24" ht="18" customHeight="1">
      <c r="A149" s="19"/>
      <c r="B149" s="835"/>
      <c r="C149" s="833"/>
      <c r="D149" s="833"/>
      <c r="E149" s="833"/>
      <c r="F149" s="833"/>
      <c r="G149" s="833"/>
      <c r="H149" s="833"/>
      <c r="I149" s="833"/>
      <c r="J149" s="833"/>
      <c r="K149" s="833"/>
      <c r="L149" s="833"/>
      <c r="M149" s="833"/>
      <c r="N149" s="833"/>
      <c r="O149" s="833"/>
      <c r="P149" s="833"/>
      <c r="Q149" s="833"/>
      <c r="R149" s="833"/>
      <c r="S149" s="833"/>
      <c r="T149" s="834"/>
    </row>
    <row r="150" spans="1:24" ht="18" customHeight="1">
      <c r="A150" s="19"/>
      <c r="B150" s="835"/>
      <c r="C150" s="833"/>
      <c r="D150" s="833"/>
      <c r="E150" s="833"/>
      <c r="F150" s="833"/>
      <c r="G150" s="833"/>
      <c r="H150" s="833"/>
      <c r="I150" s="833"/>
      <c r="J150" s="833"/>
      <c r="K150" s="833"/>
      <c r="L150" s="833"/>
      <c r="M150" s="833"/>
      <c r="N150" s="833"/>
      <c r="O150" s="833"/>
      <c r="P150" s="833"/>
      <c r="Q150" s="833"/>
      <c r="R150" s="833"/>
      <c r="S150" s="833"/>
      <c r="T150" s="834"/>
      <c r="V150" s="840"/>
      <c r="W150" s="840"/>
      <c r="X150" s="840"/>
    </row>
    <row r="151" spans="1:24" ht="18" customHeight="1">
      <c r="A151" s="19"/>
      <c r="B151" s="835"/>
      <c r="C151" s="833"/>
      <c r="D151" s="833"/>
      <c r="E151" s="833"/>
      <c r="F151" s="833"/>
      <c r="G151" s="833"/>
      <c r="H151" s="833"/>
      <c r="I151" s="833"/>
      <c r="J151" s="833"/>
      <c r="K151" s="833"/>
      <c r="L151" s="833"/>
      <c r="M151" s="833"/>
      <c r="N151" s="833"/>
      <c r="O151" s="833"/>
      <c r="P151" s="833"/>
      <c r="Q151" s="833"/>
      <c r="R151" s="833"/>
      <c r="S151" s="833"/>
      <c r="T151" s="834"/>
      <c r="V151" s="840"/>
      <c r="W151" s="840"/>
      <c r="X151" s="840"/>
    </row>
    <row r="152" spans="1:24" ht="18" customHeight="1">
      <c r="A152" s="19"/>
      <c r="B152" s="835"/>
      <c r="C152" s="833"/>
      <c r="D152" s="833"/>
      <c r="E152" s="833"/>
      <c r="F152" s="833"/>
      <c r="G152" s="833"/>
      <c r="H152" s="833"/>
      <c r="I152" s="833"/>
      <c r="J152" s="833"/>
      <c r="K152" s="833"/>
      <c r="L152" s="833"/>
      <c r="M152" s="833"/>
      <c r="N152" s="833"/>
      <c r="O152" s="833"/>
      <c r="P152" s="833"/>
      <c r="Q152" s="833"/>
      <c r="R152" s="833"/>
      <c r="S152" s="833"/>
      <c r="T152" s="834"/>
      <c r="V152" s="840"/>
      <c r="W152" s="840"/>
      <c r="X152" s="840"/>
    </row>
    <row r="153" spans="1:24" ht="18" customHeight="1">
      <c r="A153" s="19"/>
      <c r="B153" s="835"/>
      <c r="C153" s="833"/>
      <c r="D153" s="833"/>
      <c r="E153" s="833"/>
      <c r="F153" s="833"/>
      <c r="G153" s="833"/>
      <c r="H153" s="833"/>
      <c r="I153" s="833"/>
      <c r="J153" s="833"/>
      <c r="K153" s="833"/>
      <c r="L153" s="833"/>
      <c r="M153" s="833"/>
      <c r="N153" s="833"/>
      <c r="O153" s="833"/>
      <c r="P153" s="833"/>
      <c r="Q153" s="833"/>
      <c r="R153" s="833"/>
      <c r="S153" s="833"/>
      <c r="T153" s="834"/>
    </row>
    <row r="154" spans="1:24" ht="18" customHeight="1">
      <c r="A154" s="19"/>
      <c r="B154" s="835"/>
      <c r="C154" s="833"/>
      <c r="D154" s="833"/>
      <c r="E154" s="833"/>
      <c r="F154" s="833"/>
      <c r="G154" s="833"/>
      <c r="H154" s="833"/>
      <c r="I154" s="833"/>
      <c r="J154" s="833"/>
      <c r="K154" s="833"/>
      <c r="L154" s="833"/>
      <c r="M154" s="833"/>
      <c r="N154" s="833"/>
      <c r="O154" s="833"/>
      <c r="P154" s="833"/>
      <c r="Q154" s="833"/>
      <c r="R154" s="833"/>
      <c r="S154" s="833"/>
      <c r="T154" s="834"/>
      <c r="V154" s="840"/>
      <c r="W154" s="840"/>
      <c r="X154" s="840"/>
    </row>
    <row r="155" spans="1:24" ht="18" customHeight="1">
      <c r="A155" s="19"/>
      <c r="B155" s="835"/>
      <c r="C155" s="833"/>
      <c r="D155" s="833"/>
      <c r="E155" s="833"/>
      <c r="F155" s="833"/>
      <c r="G155" s="833"/>
      <c r="H155" s="833"/>
      <c r="I155" s="833"/>
      <c r="J155" s="833"/>
      <c r="K155" s="833"/>
      <c r="L155" s="833"/>
      <c r="M155" s="833"/>
      <c r="N155" s="833"/>
      <c r="O155" s="833"/>
      <c r="P155" s="833"/>
      <c r="Q155" s="833"/>
      <c r="R155" s="833"/>
      <c r="S155" s="833"/>
      <c r="T155" s="834"/>
      <c r="V155" s="840"/>
      <c r="W155" s="840"/>
      <c r="X155" s="840"/>
    </row>
    <row r="156" spans="1:24" ht="18" customHeight="1">
      <c r="A156" s="19"/>
      <c r="B156" s="835"/>
      <c r="C156" s="833"/>
      <c r="D156" s="833"/>
      <c r="E156" s="833"/>
      <c r="F156" s="833"/>
      <c r="G156" s="833"/>
      <c r="H156" s="833"/>
      <c r="I156" s="833"/>
      <c r="J156" s="833"/>
      <c r="K156" s="833"/>
      <c r="L156" s="833"/>
      <c r="M156" s="833"/>
      <c r="N156" s="833"/>
      <c r="O156" s="833"/>
      <c r="P156" s="833"/>
      <c r="Q156" s="833"/>
      <c r="R156" s="833"/>
      <c r="S156" s="833"/>
      <c r="T156" s="834"/>
      <c r="V156" s="840"/>
      <c r="W156" s="840"/>
      <c r="X156" s="840"/>
    </row>
    <row r="157" spans="1:24" ht="18" customHeight="1">
      <c r="A157" s="19"/>
      <c r="B157" s="835"/>
      <c r="C157" s="833"/>
      <c r="D157" s="833"/>
      <c r="E157" s="833"/>
      <c r="F157" s="833"/>
      <c r="G157" s="833"/>
      <c r="H157" s="833"/>
      <c r="I157" s="833"/>
      <c r="J157" s="833"/>
      <c r="K157" s="833"/>
      <c r="L157" s="833"/>
      <c r="M157" s="833"/>
      <c r="N157" s="833"/>
      <c r="O157" s="833"/>
      <c r="P157" s="833"/>
      <c r="Q157" s="833"/>
      <c r="R157" s="833"/>
      <c r="S157" s="833"/>
      <c r="T157" s="834"/>
    </row>
    <row r="158" spans="1:24" ht="18" customHeight="1">
      <c r="A158" s="19"/>
      <c r="B158" s="835"/>
      <c r="C158" s="833"/>
      <c r="D158" s="833"/>
      <c r="E158" s="833"/>
      <c r="F158" s="833"/>
      <c r="G158" s="833"/>
      <c r="H158" s="833"/>
      <c r="I158" s="833"/>
      <c r="J158" s="833"/>
      <c r="K158" s="833"/>
      <c r="L158" s="833"/>
      <c r="M158" s="833"/>
      <c r="N158" s="833"/>
      <c r="O158" s="833"/>
      <c r="P158" s="833"/>
      <c r="Q158" s="833"/>
      <c r="R158" s="833"/>
      <c r="S158" s="833"/>
      <c r="T158" s="834"/>
      <c r="V158" s="840"/>
      <c r="W158" s="840"/>
      <c r="X158" s="840"/>
    </row>
    <row r="159" spans="1:24" ht="18" customHeight="1">
      <c r="A159" s="19"/>
      <c r="B159" s="835"/>
      <c r="C159" s="833"/>
      <c r="D159" s="833"/>
      <c r="E159" s="833"/>
      <c r="F159" s="833"/>
      <c r="G159" s="833"/>
      <c r="H159" s="833"/>
      <c r="I159" s="833"/>
      <c r="J159" s="833"/>
      <c r="K159" s="833"/>
      <c r="L159" s="833"/>
      <c r="M159" s="833"/>
      <c r="N159" s="833"/>
      <c r="O159" s="833"/>
      <c r="P159" s="833"/>
      <c r="Q159" s="833"/>
      <c r="R159" s="833"/>
      <c r="S159" s="833"/>
      <c r="T159" s="834"/>
      <c r="V159" s="840"/>
      <c r="W159" s="840"/>
      <c r="X159" s="840"/>
    </row>
    <row r="160" spans="1:24" ht="18" customHeight="1">
      <c r="A160" s="19"/>
      <c r="B160" s="835"/>
      <c r="C160" s="833"/>
      <c r="D160" s="833"/>
      <c r="E160" s="833"/>
      <c r="F160" s="833"/>
      <c r="G160" s="833"/>
      <c r="H160" s="833"/>
      <c r="I160" s="833"/>
      <c r="J160" s="833"/>
      <c r="K160" s="833"/>
      <c r="L160" s="833"/>
      <c r="M160" s="833"/>
      <c r="N160" s="833"/>
      <c r="O160" s="833"/>
      <c r="P160" s="833"/>
      <c r="Q160" s="833"/>
      <c r="R160" s="833"/>
      <c r="S160" s="833"/>
      <c r="T160" s="834"/>
      <c r="V160" s="840"/>
      <c r="W160" s="840"/>
      <c r="X160" s="840"/>
    </row>
    <row r="161" spans="1:20" ht="18" customHeight="1">
      <c r="A161" s="19"/>
      <c r="B161" s="835"/>
      <c r="C161" s="833"/>
      <c r="D161" s="833"/>
      <c r="E161" s="833"/>
      <c r="F161" s="833"/>
      <c r="G161" s="833"/>
      <c r="H161" s="833"/>
      <c r="I161" s="833"/>
      <c r="J161" s="833"/>
      <c r="K161" s="833"/>
      <c r="L161" s="833"/>
      <c r="M161" s="833"/>
      <c r="N161" s="833"/>
      <c r="O161" s="833"/>
      <c r="P161" s="833"/>
      <c r="Q161" s="833"/>
      <c r="R161" s="833"/>
      <c r="S161" s="833"/>
      <c r="T161" s="834"/>
    </row>
    <row r="162" spans="1:20" ht="18" customHeight="1">
      <c r="A162" s="19"/>
      <c r="B162" s="835"/>
      <c r="C162" s="833"/>
      <c r="D162" s="833"/>
      <c r="E162" s="833"/>
      <c r="F162" s="833"/>
      <c r="G162" s="833"/>
      <c r="H162" s="833"/>
      <c r="I162" s="833"/>
      <c r="J162" s="833"/>
      <c r="K162" s="833"/>
      <c r="L162" s="833"/>
      <c r="M162" s="833"/>
      <c r="N162" s="833"/>
      <c r="O162" s="833"/>
      <c r="P162" s="833"/>
      <c r="Q162" s="833"/>
      <c r="R162" s="833"/>
      <c r="S162" s="833"/>
      <c r="T162" s="834"/>
    </row>
    <row r="163" spans="1:20" ht="18" customHeight="1">
      <c r="A163" s="19"/>
      <c r="B163" s="835"/>
      <c r="C163" s="833"/>
      <c r="D163" s="833"/>
      <c r="E163" s="833"/>
      <c r="F163" s="833"/>
      <c r="G163" s="833"/>
      <c r="H163" s="833"/>
      <c r="I163" s="833"/>
      <c r="J163" s="833"/>
      <c r="K163" s="833"/>
      <c r="L163" s="833"/>
      <c r="M163" s="833"/>
      <c r="N163" s="833"/>
      <c r="O163" s="833"/>
      <c r="P163" s="833"/>
      <c r="Q163" s="833"/>
      <c r="R163" s="833"/>
      <c r="S163" s="833"/>
      <c r="T163" s="834"/>
    </row>
    <row r="164" spans="1:20" ht="18" customHeight="1">
      <c r="A164" s="19"/>
      <c r="B164" s="835"/>
      <c r="C164" s="833"/>
      <c r="D164" s="833"/>
      <c r="E164" s="833"/>
      <c r="F164" s="833"/>
      <c r="G164" s="833"/>
      <c r="H164" s="833"/>
      <c r="I164" s="833"/>
      <c r="J164" s="833"/>
      <c r="K164" s="833"/>
      <c r="L164" s="833"/>
      <c r="M164" s="833"/>
      <c r="N164" s="833"/>
      <c r="O164" s="833"/>
      <c r="P164" s="833"/>
      <c r="Q164" s="833"/>
      <c r="R164" s="833"/>
      <c r="S164" s="833"/>
      <c r="T164" s="834"/>
    </row>
    <row r="165" spans="1:20" ht="18" customHeight="1">
      <c r="A165" s="19"/>
      <c r="B165" s="835"/>
      <c r="C165" s="833"/>
      <c r="D165" s="833"/>
      <c r="E165" s="833"/>
      <c r="F165" s="833"/>
      <c r="G165" s="833"/>
      <c r="H165" s="833"/>
      <c r="I165" s="833"/>
      <c r="J165" s="833"/>
      <c r="K165" s="833"/>
      <c r="L165" s="833"/>
      <c r="M165" s="833"/>
      <c r="N165" s="833"/>
      <c r="O165" s="833"/>
      <c r="P165" s="833"/>
      <c r="Q165" s="833"/>
      <c r="R165" s="833"/>
      <c r="S165" s="833"/>
      <c r="T165" s="834"/>
    </row>
    <row r="166" spans="1:20" ht="18" customHeight="1">
      <c r="A166" s="19"/>
      <c r="B166" s="835"/>
      <c r="C166" s="833"/>
      <c r="D166" s="833"/>
      <c r="E166" s="833"/>
      <c r="F166" s="833"/>
      <c r="G166" s="833"/>
      <c r="H166" s="833"/>
      <c r="I166" s="833"/>
      <c r="J166" s="833"/>
      <c r="K166" s="833"/>
      <c r="L166" s="833"/>
      <c r="M166" s="833"/>
      <c r="N166" s="833"/>
      <c r="O166" s="833"/>
      <c r="P166" s="833"/>
      <c r="Q166" s="833"/>
      <c r="R166" s="833"/>
      <c r="S166" s="833"/>
      <c r="T166" s="834"/>
    </row>
    <row r="167" spans="1:20" ht="18" customHeight="1">
      <c r="A167" s="19"/>
      <c r="B167" s="835"/>
      <c r="C167" s="833"/>
      <c r="D167" s="833"/>
      <c r="E167" s="833"/>
      <c r="F167" s="833"/>
      <c r="G167" s="833"/>
      <c r="H167" s="833"/>
      <c r="I167" s="833"/>
      <c r="J167" s="833"/>
      <c r="K167" s="833"/>
      <c r="L167" s="833"/>
      <c r="M167" s="833"/>
      <c r="N167" s="833"/>
      <c r="O167" s="833"/>
      <c r="P167" s="833"/>
      <c r="Q167" s="833"/>
      <c r="R167" s="833"/>
      <c r="S167" s="833"/>
      <c r="T167" s="834"/>
    </row>
    <row r="168" spans="1:20" ht="18" customHeight="1">
      <c r="A168" s="19"/>
      <c r="B168" s="835"/>
      <c r="C168" s="833"/>
      <c r="D168" s="833"/>
      <c r="E168" s="833"/>
      <c r="F168" s="833"/>
      <c r="G168" s="833"/>
      <c r="H168" s="833"/>
      <c r="I168" s="833"/>
      <c r="J168" s="833"/>
      <c r="K168" s="833"/>
      <c r="L168" s="833"/>
      <c r="M168" s="833"/>
      <c r="N168" s="833"/>
      <c r="O168" s="833"/>
      <c r="P168" s="833"/>
      <c r="Q168" s="833"/>
      <c r="R168" s="833"/>
      <c r="S168" s="833"/>
      <c r="T168" s="834"/>
    </row>
    <row r="169" spans="1:20" ht="18" customHeight="1">
      <c r="A169" s="19"/>
      <c r="B169" s="835"/>
      <c r="C169" s="833"/>
      <c r="D169" s="833"/>
      <c r="E169" s="833"/>
      <c r="F169" s="833"/>
      <c r="G169" s="833"/>
      <c r="H169" s="833"/>
      <c r="I169" s="833"/>
      <c r="J169" s="833"/>
      <c r="K169" s="833"/>
      <c r="L169" s="833"/>
      <c r="M169" s="833"/>
      <c r="N169" s="833"/>
      <c r="O169" s="833"/>
      <c r="P169" s="833"/>
      <c r="Q169" s="833"/>
      <c r="R169" s="833"/>
      <c r="S169" s="833"/>
      <c r="T169" s="834"/>
    </row>
    <row r="170" spans="1:20" ht="18" customHeight="1">
      <c r="A170" s="19"/>
      <c r="B170" s="835"/>
      <c r="C170" s="833"/>
      <c r="D170" s="833"/>
      <c r="E170" s="833"/>
      <c r="F170" s="833"/>
      <c r="G170" s="833"/>
      <c r="H170" s="833"/>
      <c r="I170" s="833"/>
      <c r="J170" s="833"/>
      <c r="K170" s="833"/>
      <c r="L170" s="833"/>
      <c r="M170" s="833"/>
      <c r="N170" s="833"/>
      <c r="O170" s="833"/>
      <c r="P170" s="833"/>
      <c r="Q170" s="833"/>
      <c r="R170" s="833"/>
      <c r="S170" s="833"/>
      <c r="T170" s="834"/>
    </row>
    <row r="171" spans="1:20" ht="18" customHeight="1">
      <c r="A171" s="19"/>
      <c r="B171" s="835"/>
      <c r="C171" s="833"/>
      <c r="D171" s="833"/>
      <c r="E171" s="833"/>
      <c r="F171" s="833"/>
      <c r="G171" s="833"/>
      <c r="H171" s="833"/>
      <c r="I171" s="833"/>
      <c r="J171" s="833"/>
      <c r="K171" s="833"/>
      <c r="L171" s="833"/>
      <c r="M171" s="833"/>
      <c r="N171" s="833"/>
      <c r="O171" s="833"/>
      <c r="P171" s="833"/>
      <c r="Q171" s="833"/>
      <c r="R171" s="833"/>
      <c r="S171" s="833"/>
      <c r="T171" s="834"/>
    </row>
    <row r="172" spans="1:20" ht="18" customHeight="1">
      <c r="A172" s="19"/>
      <c r="B172" s="835"/>
      <c r="C172" s="833"/>
      <c r="D172" s="833"/>
      <c r="E172" s="833"/>
      <c r="F172" s="833"/>
      <c r="G172" s="833"/>
      <c r="H172" s="833"/>
      <c r="I172" s="833"/>
      <c r="J172" s="833"/>
      <c r="K172" s="833"/>
      <c r="L172" s="833"/>
      <c r="M172" s="833"/>
      <c r="N172" s="833"/>
      <c r="O172" s="833"/>
      <c r="P172" s="833"/>
      <c r="Q172" s="833"/>
      <c r="R172" s="833"/>
      <c r="S172" s="833"/>
      <c r="T172" s="834"/>
    </row>
    <row r="173" spans="1:20" ht="18" customHeight="1">
      <c r="A173" s="19"/>
      <c r="B173" s="835"/>
      <c r="C173" s="833"/>
      <c r="D173" s="833"/>
      <c r="E173" s="833"/>
      <c r="F173" s="833"/>
      <c r="G173" s="833"/>
      <c r="H173" s="833"/>
      <c r="I173" s="833"/>
      <c r="J173" s="833"/>
      <c r="K173" s="833"/>
      <c r="L173" s="833"/>
      <c r="M173" s="833"/>
      <c r="N173" s="833"/>
      <c r="O173" s="833"/>
      <c r="P173" s="833"/>
      <c r="Q173" s="833"/>
      <c r="R173" s="833"/>
      <c r="S173" s="833"/>
      <c r="T173" s="834"/>
    </row>
    <row r="174" spans="1:20" ht="18" customHeight="1">
      <c r="A174" s="19"/>
      <c r="B174" s="835"/>
      <c r="C174" s="833"/>
      <c r="D174" s="833"/>
      <c r="E174" s="833"/>
      <c r="F174" s="833"/>
      <c r="G174" s="833"/>
      <c r="H174" s="833"/>
      <c r="I174" s="833"/>
      <c r="J174" s="833"/>
      <c r="K174" s="833"/>
      <c r="L174" s="833"/>
      <c r="M174" s="833"/>
      <c r="N174" s="833"/>
      <c r="O174" s="833"/>
      <c r="P174" s="833"/>
      <c r="Q174" s="833"/>
      <c r="R174" s="833"/>
      <c r="S174" s="833"/>
      <c r="T174" s="834"/>
    </row>
    <row r="175" spans="1:20" ht="18" customHeight="1">
      <c r="A175" s="19"/>
      <c r="B175" s="835"/>
      <c r="C175" s="833"/>
      <c r="D175" s="833"/>
      <c r="E175" s="833"/>
      <c r="F175" s="833"/>
      <c r="G175" s="833"/>
      <c r="H175" s="833"/>
      <c r="I175" s="833"/>
      <c r="J175" s="833"/>
      <c r="K175" s="833"/>
      <c r="L175" s="833"/>
      <c r="M175" s="833"/>
      <c r="N175" s="833"/>
      <c r="O175" s="833"/>
      <c r="P175" s="833"/>
      <c r="Q175" s="833"/>
      <c r="R175" s="833"/>
      <c r="S175" s="833"/>
      <c r="T175" s="834"/>
    </row>
    <row r="176" spans="1:20" ht="18" customHeight="1">
      <c r="A176" s="19"/>
      <c r="B176" s="835"/>
      <c r="C176" s="833"/>
      <c r="D176" s="833"/>
      <c r="E176" s="833"/>
      <c r="F176" s="833"/>
      <c r="G176" s="833"/>
      <c r="H176" s="833"/>
      <c r="I176" s="833"/>
      <c r="J176" s="833"/>
      <c r="K176" s="833"/>
      <c r="L176" s="833"/>
      <c r="M176" s="833"/>
      <c r="N176" s="833"/>
      <c r="O176" s="833"/>
      <c r="P176" s="833"/>
      <c r="Q176" s="833"/>
      <c r="R176" s="833"/>
      <c r="S176" s="833"/>
      <c r="T176" s="834"/>
    </row>
    <row r="177" spans="1:25" ht="18" customHeight="1">
      <c r="A177" s="19"/>
      <c r="B177" s="835"/>
      <c r="C177" s="833"/>
      <c r="D177" s="833"/>
      <c r="E177" s="833"/>
      <c r="F177" s="833"/>
      <c r="G177" s="833"/>
      <c r="H177" s="833"/>
      <c r="I177" s="833"/>
      <c r="J177" s="833"/>
      <c r="K177" s="833"/>
      <c r="L177" s="833"/>
      <c r="M177" s="833"/>
      <c r="N177" s="833"/>
      <c r="O177" s="833"/>
      <c r="P177" s="833"/>
      <c r="Q177" s="833"/>
      <c r="R177" s="833"/>
      <c r="S177" s="833"/>
      <c r="T177" s="834"/>
    </row>
    <row r="178" spans="1:25" s="1" customFormat="1" ht="18" customHeight="1">
      <c r="A178" s="73"/>
      <c r="B178" s="836"/>
      <c r="C178" s="837"/>
      <c r="D178" s="837"/>
      <c r="E178" s="837"/>
      <c r="F178" s="837"/>
      <c r="G178" s="837"/>
      <c r="H178" s="837"/>
      <c r="I178" s="837"/>
      <c r="J178" s="837"/>
      <c r="K178" s="837"/>
      <c r="L178" s="837"/>
      <c r="M178" s="837"/>
      <c r="N178" s="837"/>
      <c r="O178" s="837"/>
      <c r="P178" s="837"/>
      <c r="Q178" s="837"/>
      <c r="R178" s="837"/>
      <c r="S178" s="837"/>
      <c r="T178" s="838"/>
      <c r="V178" s="6"/>
      <c r="W178" s="6"/>
      <c r="X178" s="6"/>
      <c r="Y178" s="6"/>
    </row>
    <row r="179" spans="1:25" ht="20.25" customHeight="1"/>
  </sheetData>
  <sheetProtection formatCells="0" formatColumns="0" formatRows="0" deleteColumns="0" deleteRows="0" sort="0" pivotTables="0"/>
  <mergeCells count="22">
    <mergeCell ref="V158:X160"/>
    <mergeCell ref="V154:X156"/>
    <mergeCell ref="R134:T134"/>
    <mergeCell ref="V150:X152"/>
    <mergeCell ref="R46:T46"/>
    <mergeCell ref="B135:T136"/>
    <mergeCell ref="B137:T137"/>
    <mergeCell ref="B91:T92"/>
    <mergeCell ref="B138:T139"/>
    <mergeCell ref="B53:T64"/>
    <mergeCell ref="B66:T77"/>
    <mergeCell ref="B79:T89"/>
    <mergeCell ref="B93:T133"/>
    <mergeCell ref="B140:T178"/>
    <mergeCell ref="R2:T2"/>
    <mergeCell ref="R90:T90"/>
    <mergeCell ref="B49:T50"/>
    <mergeCell ref="B47:T48"/>
    <mergeCell ref="B3:T4"/>
    <mergeCell ref="F6:S6"/>
    <mergeCell ref="B27:T44"/>
    <mergeCell ref="B7:T24"/>
  </mergeCells>
  <phoneticPr fontId="18"/>
  <printOptions horizontalCentered="1"/>
  <pageMargins left="0.43307086614173229" right="0.39370078740157483" top="0.55118110236220474" bottom="0.39370078740157483" header="0.31496062992125984" footer="0.31496062992125984"/>
  <pageSetup paperSize="9" fitToHeight="0" orientation="portrait" r:id="rId1"/>
  <headerFooter differentFirst="1">
    <oddHeader>&amp;R（様式１－２）</oddHeader>
    <firstHeader>&amp;R（様式１－２）</firstHeader>
  </headerFooter>
  <rowBreaks count="3" manualBreakCount="3">
    <brk id="44" max="20" man="1"/>
    <brk id="89" max="20" man="1"/>
    <brk id="133"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FF00"/>
    <pageSetUpPr fitToPage="1"/>
  </sheetPr>
  <dimension ref="A2:Z50"/>
  <sheetViews>
    <sheetView view="pageBreakPreview" zoomScaleNormal="100" zoomScaleSheetLayoutView="100" workbookViewId="0"/>
  </sheetViews>
  <sheetFormatPr defaultColWidth="9" defaultRowHeight="13"/>
  <cols>
    <col min="1" max="1" width="1.90625" customWidth="1"/>
    <col min="2" max="20" width="5.36328125" customWidth="1"/>
    <col min="21" max="21" width="1.08984375" customWidth="1"/>
  </cols>
  <sheetData>
    <row r="2" spans="1:26" s="13" customFormat="1" ht="19.5" customHeight="1">
      <c r="A2"/>
      <c r="B2" s="16" t="s">
        <v>390</v>
      </c>
      <c r="C2" s="17"/>
      <c r="D2" s="17"/>
      <c r="E2" s="17"/>
      <c r="F2" s="17"/>
      <c r="G2" s="17"/>
      <c r="H2" s="17"/>
      <c r="I2" s="17"/>
      <c r="J2" s="17"/>
      <c r="K2" s="17"/>
      <c r="L2" s="17"/>
      <c r="M2" s="17"/>
      <c r="N2" s="17"/>
      <c r="O2" s="17"/>
      <c r="P2" s="17"/>
      <c r="Q2" s="17"/>
      <c r="R2" s="825" t="s">
        <v>392</v>
      </c>
      <c r="S2" s="825"/>
      <c r="T2" s="826"/>
      <c r="U2"/>
      <c r="W2" s="14"/>
      <c r="X2" s="14"/>
      <c r="Y2" s="14"/>
      <c r="Z2" s="14"/>
    </row>
    <row r="3" spans="1:26" ht="18" customHeight="1">
      <c r="B3" s="857" t="s">
        <v>445</v>
      </c>
      <c r="C3" s="858"/>
      <c r="D3" s="858"/>
      <c r="E3" s="858"/>
      <c r="F3" s="858"/>
      <c r="G3" s="858"/>
      <c r="H3" s="858"/>
      <c r="I3" s="858"/>
      <c r="J3" s="858"/>
      <c r="K3" s="858"/>
      <c r="L3" s="858"/>
      <c r="M3" s="858"/>
      <c r="N3" s="858"/>
      <c r="O3" s="858"/>
      <c r="P3" s="858"/>
      <c r="Q3" s="858"/>
      <c r="R3" s="858"/>
      <c r="S3" s="858"/>
      <c r="T3" s="859"/>
      <c r="W3" s="5"/>
      <c r="X3" s="5"/>
      <c r="Y3" s="5"/>
      <c r="Z3" s="5"/>
    </row>
    <row r="4" spans="1:26" ht="18" customHeight="1">
      <c r="B4" s="867"/>
      <c r="C4" s="868"/>
      <c r="D4" s="868"/>
      <c r="E4" s="868"/>
      <c r="F4" s="868"/>
      <c r="G4" s="868"/>
      <c r="H4" s="868"/>
      <c r="I4" s="868"/>
      <c r="J4" s="868"/>
      <c r="K4" s="868"/>
      <c r="L4" s="868"/>
      <c r="M4" s="868"/>
      <c r="N4" s="868"/>
      <c r="O4" s="868"/>
      <c r="P4" s="868"/>
      <c r="Q4" s="868"/>
      <c r="R4" s="868"/>
      <c r="S4" s="868"/>
      <c r="T4" s="869"/>
      <c r="W4" s="5"/>
      <c r="X4" s="5"/>
      <c r="Y4" s="5"/>
      <c r="Z4" s="5"/>
    </row>
    <row r="5" spans="1:26" s="50" customFormat="1" ht="18" customHeight="1">
      <c r="A5"/>
      <c r="B5" s="880"/>
      <c r="C5" s="881"/>
      <c r="D5" s="881"/>
      <c r="E5" s="881"/>
      <c r="F5" s="881"/>
      <c r="G5" s="881"/>
      <c r="H5" s="881"/>
      <c r="I5" s="881"/>
      <c r="J5" s="881"/>
      <c r="K5" s="881"/>
      <c r="L5" s="881"/>
      <c r="M5" s="881"/>
      <c r="N5" s="881"/>
      <c r="O5" s="881"/>
      <c r="P5" s="881"/>
      <c r="Q5" s="881"/>
      <c r="R5" s="881"/>
      <c r="S5" s="881"/>
      <c r="T5" s="882"/>
      <c r="U5"/>
      <c r="W5" s="6"/>
      <c r="X5" s="6"/>
      <c r="Y5" s="6"/>
      <c r="Z5" s="6"/>
    </row>
    <row r="6" spans="1:26" s="50" customFormat="1" ht="18" customHeight="1">
      <c r="A6"/>
      <c r="B6" s="883" t="s">
        <v>394</v>
      </c>
      <c r="C6" s="884"/>
      <c r="D6" s="885"/>
      <c r="E6" s="886" t="s">
        <v>406</v>
      </c>
      <c r="F6" s="887"/>
      <c r="G6" s="888"/>
      <c r="H6" s="889"/>
      <c r="I6" s="889"/>
      <c r="J6" s="890"/>
      <c r="K6" s="886" t="s">
        <v>393</v>
      </c>
      <c r="L6" s="887"/>
      <c r="M6" s="888"/>
      <c r="N6" s="889"/>
      <c r="O6" s="889"/>
      <c r="P6" s="889"/>
      <c r="Q6" s="889"/>
      <c r="R6" s="889"/>
      <c r="S6" s="889"/>
      <c r="T6" s="890"/>
      <c r="U6"/>
      <c r="W6" s="6"/>
      <c r="X6" s="6"/>
      <c r="Y6" s="6"/>
      <c r="Z6" s="6"/>
    </row>
    <row r="7" spans="1:26" s="50" customFormat="1" ht="18" customHeight="1">
      <c r="A7"/>
      <c r="B7" s="891"/>
      <c r="C7" s="892"/>
      <c r="D7" s="892"/>
      <c r="E7" s="892"/>
      <c r="F7" s="892"/>
      <c r="G7" s="892"/>
      <c r="H7" s="892"/>
      <c r="I7" s="892"/>
      <c r="J7" s="892"/>
      <c r="K7" s="892"/>
      <c r="L7" s="892"/>
      <c r="M7" s="892"/>
      <c r="N7" s="892"/>
      <c r="O7" s="892"/>
      <c r="P7" s="892"/>
      <c r="Q7" s="892"/>
      <c r="R7" s="892"/>
      <c r="S7" s="892"/>
      <c r="T7" s="893"/>
      <c r="U7"/>
      <c r="W7" s="6"/>
      <c r="X7" s="6"/>
      <c r="Y7" s="6"/>
      <c r="Z7" s="6"/>
    </row>
    <row r="8" spans="1:26" s="50" customFormat="1" ht="18" customHeight="1">
      <c r="A8"/>
      <c r="B8" s="835"/>
      <c r="C8" s="833"/>
      <c r="D8" s="833"/>
      <c r="E8" s="833"/>
      <c r="F8" s="833"/>
      <c r="G8" s="833"/>
      <c r="H8" s="833"/>
      <c r="I8" s="833"/>
      <c r="J8" s="833"/>
      <c r="K8" s="833"/>
      <c r="L8" s="833"/>
      <c r="M8" s="833"/>
      <c r="N8" s="833"/>
      <c r="O8" s="833"/>
      <c r="P8" s="833"/>
      <c r="Q8" s="833"/>
      <c r="R8" s="833"/>
      <c r="S8" s="833"/>
      <c r="T8" s="834"/>
      <c r="U8"/>
      <c r="W8" s="6"/>
      <c r="X8" s="6"/>
      <c r="Y8" s="6"/>
      <c r="Z8" s="6"/>
    </row>
    <row r="9" spans="1:26" s="4" customFormat="1" ht="18" customHeight="1">
      <c r="A9"/>
      <c r="B9" s="835"/>
      <c r="C9" s="833"/>
      <c r="D9" s="833"/>
      <c r="E9" s="833"/>
      <c r="F9" s="833"/>
      <c r="G9" s="833"/>
      <c r="H9" s="833"/>
      <c r="I9" s="833"/>
      <c r="J9" s="833"/>
      <c r="K9" s="833"/>
      <c r="L9" s="833"/>
      <c r="M9" s="833"/>
      <c r="N9" s="833"/>
      <c r="O9" s="833"/>
      <c r="P9" s="833"/>
      <c r="Q9" s="833"/>
      <c r="R9" s="833"/>
      <c r="S9" s="833"/>
      <c r="T9" s="834"/>
      <c r="U9"/>
      <c r="V9" s="6"/>
      <c r="W9" s="6"/>
    </row>
    <row r="10" spans="1:26" s="50" customFormat="1" ht="18" customHeight="1">
      <c r="A10"/>
      <c r="B10" s="835"/>
      <c r="C10" s="833"/>
      <c r="D10" s="833"/>
      <c r="E10" s="833"/>
      <c r="F10" s="833"/>
      <c r="G10" s="833"/>
      <c r="H10" s="833"/>
      <c r="I10" s="833"/>
      <c r="J10" s="833"/>
      <c r="K10" s="833"/>
      <c r="L10" s="833"/>
      <c r="M10" s="833"/>
      <c r="N10" s="833"/>
      <c r="O10" s="833"/>
      <c r="P10" s="833"/>
      <c r="Q10" s="833"/>
      <c r="R10" s="833"/>
      <c r="S10" s="833"/>
      <c r="T10" s="834"/>
      <c r="U10"/>
      <c r="V10" s="6"/>
      <c r="W10" s="6"/>
    </row>
    <row r="11" spans="1:26" s="50" customFormat="1" ht="18" customHeight="1">
      <c r="A11"/>
      <c r="B11" s="835"/>
      <c r="C11" s="833"/>
      <c r="D11" s="833"/>
      <c r="E11" s="833"/>
      <c r="F11" s="833"/>
      <c r="G11" s="833"/>
      <c r="H11" s="833"/>
      <c r="I11" s="833"/>
      <c r="J11" s="833"/>
      <c r="K11" s="833"/>
      <c r="L11" s="833"/>
      <c r="M11" s="833"/>
      <c r="N11" s="833"/>
      <c r="O11" s="833"/>
      <c r="P11" s="833"/>
      <c r="Q11" s="833"/>
      <c r="R11" s="833"/>
      <c r="S11" s="833"/>
      <c r="T11" s="834"/>
      <c r="U11"/>
      <c r="V11" s="6"/>
      <c r="W11" s="6"/>
    </row>
    <row r="12" spans="1:26" s="50" customFormat="1" ht="18" customHeight="1">
      <c r="A12"/>
      <c r="B12" s="835"/>
      <c r="C12" s="833"/>
      <c r="D12" s="833"/>
      <c r="E12" s="833"/>
      <c r="F12" s="833"/>
      <c r="G12" s="833"/>
      <c r="H12" s="833"/>
      <c r="I12" s="833"/>
      <c r="J12" s="833"/>
      <c r="K12" s="833"/>
      <c r="L12" s="833"/>
      <c r="M12" s="833"/>
      <c r="N12" s="833"/>
      <c r="O12" s="833"/>
      <c r="P12" s="833"/>
      <c r="Q12" s="833"/>
      <c r="R12" s="833"/>
      <c r="S12" s="833"/>
      <c r="T12" s="834"/>
      <c r="U12"/>
      <c r="V12" s="6"/>
      <c r="W12" s="6"/>
    </row>
    <row r="13" spans="1:26" s="50" customFormat="1" ht="18" customHeight="1">
      <c r="A13"/>
      <c r="B13" s="835"/>
      <c r="C13" s="833"/>
      <c r="D13" s="833"/>
      <c r="E13" s="833"/>
      <c r="F13" s="833"/>
      <c r="G13" s="833"/>
      <c r="H13" s="833"/>
      <c r="I13" s="833"/>
      <c r="J13" s="833"/>
      <c r="K13" s="833"/>
      <c r="L13" s="833"/>
      <c r="M13" s="833"/>
      <c r="N13" s="833"/>
      <c r="O13" s="833"/>
      <c r="P13" s="833"/>
      <c r="Q13" s="833"/>
      <c r="R13" s="833"/>
      <c r="S13" s="833"/>
      <c r="T13" s="834"/>
      <c r="U13"/>
      <c r="V13" s="6"/>
      <c r="W13" s="6"/>
    </row>
    <row r="14" spans="1:26" s="50" customFormat="1" ht="18" customHeight="1">
      <c r="A14"/>
      <c r="B14" s="835"/>
      <c r="C14" s="833"/>
      <c r="D14" s="833"/>
      <c r="E14" s="833"/>
      <c r="F14" s="833"/>
      <c r="G14" s="833"/>
      <c r="H14" s="833"/>
      <c r="I14" s="833"/>
      <c r="J14" s="833"/>
      <c r="K14" s="833"/>
      <c r="L14" s="833"/>
      <c r="M14" s="833"/>
      <c r="N14" s="833"/>
      <c r="O14" s="833"/>
      <c r="P14" s="833"/>
      <c r="Q14" s="833"/>
      <c r="R14" s="833"/>
      <c r="S14" s="833"/>
      <c r="T14" s="834"/>
      <c r="U14"/>
      <c r="V14" s="6"/>
      <c r="W14" s="6"/>
    </row>
    <row r="15" spans="1:26" s="50" customFormat="1" ht="18" customHeight="1">
      <c r="A15"/>
      <c r="B15" s="835"/>
      <c r="C15" s="833"/>
      <c r="D15" s="833"/>
      <c r="E15" s="833"/>
      <c r="F15" s="833"/>
      <c r="G15" s="833"/>
      <c r="H15" s="833"/>
      <c r="I15" s="833"/>
      <c r="J15" s="833"/>
      <c r="K15" s="833"/>
      <c r="L15" s="833"/>
      <c r="M15" s="833"/>
      <c r="N15" s="833"/>
      <c r="O15" s="833"/>
      <c r="P15" s="833"/>
      <c r="Q15" s="833"/>
      <c r="R15" s="833"/>
      <c r="S15" s="833"/>
      <c r="T15" s="834"/>
      <c r="U15"/>
      <c r="V15" s="6"/>
      <c r="W15" s="6"/>
    </row>
    <row r="16" spans="1:26" s="50" customFormat="1" ht="18" customHeight="1">
      <c r="A16"/>
      <c r="B16" s="835"/>
      <c r="C16" s="833"/>
      <c r="D16" s="833"/>
      <c r="E16" s="833"/>
      <c r="F16" s="833"/>
      <c r="G16" s="833"/>
      <c r="H16" s="833"/>
      <c r="I16" s="833"/>
      <c r="J16" s="833"/>
      <c r="K16" s="833"/>
      <c r="L16" s="833"/>
      <c r="M16" s="833"/>
      <c r="N16" s="833"/>
      <c r="O16" s="833"/>
      <c r="P16" s="833"/>
      <c r="Q16" s="833"/>
      <c r="R16" s="833"/>
      <c r="S16" s="833"/>
      <c r="T16" s="834"/>
      <c r="U16"/>
      <c r="V16" s="6"/>
      <c r="W16" s="6"/>
    </row>
    <row r="17" spans="1:26" s="50" customFormat="1" ht="18" customHeight="1">
      <c r="A17"/>
      <c r="B17" s="835"/>
      <c r="C17" s="833"/>
      <c r="D17" s="833"/>
      <c r="E17" s="833"/>
      <c r="F17" s="833"/>
      <c r="G17" s="833"/>
      <c r="H17" s="833"/>
      <c r="I17" s="833"/>
      <c r="J17" s="833"/>
      <c r="K17" s="833"/>
      <c r="L17" s="833"/>
      <c r="M17" s="833"/>
      <c r="N17" s="833"/>
      <c r="O17" s="833"/>
      <c r="P17" s="833"/>
      <c r="Q17" s="833"/>
      <c r="R17" s="833"/>
      <c r="S17" s="833"/>
      <c r="T17" s="834"/>
      <c r="U17"/>
      <c r="V17" s="6"/>
      <c r="W17" s="6"/>
    </row>
    <row r="18" spans="1:26" s="50" customFormat="1" ht="18" customHeight="1">
      <c r="A18"/>
      <c r="B18" s="835"/>
      <c r="C18" s="833"/>
      <c r="D18" s="833"/>
      <c r="E18" s="833"/>
      <c r="F18" s="833"/>
      <c r="G18" s="833"/>
      <c r="H18" s="833"/>
      <c r="I18" s="833"/>
      <c r="J18" s="833"/>
      <c r="K18" s="833"/>
      <c r="L18" s="833"/>
      <c r="M18" s="833"/>
      <c r="N18" s="833"/>
      <c r="O18" s="833"/>
      <c r="P18" s="833"/>
      <c r="Q18" s="833"/>
      <c r="R18" s="833"/>
      <c r="S18" s="833"/>
      <c r="T18" s="834"/>
      <c r="U18"/>
      <c r="V18" s="6"/>
      <c r="W18" s="6"/>
    </row>
    <row r="19" spans="1:26" s="50" customFormat="1" ht="18" customHeight="1">
      <c r="A19"/>
      <c r="B19" s="835"/>
      <c r="C19" s="833"/>
      <c r="D19" s="833"/>
      <c r="E19" s="833"/>
      <c r="F19" s="833"/>
      <c r="G19" s="833"/>
      <c r="H19" s="833"/>
      <c r="I19" s="833"/>
      <c r="J19" s="833"/>
      <c r="K19" s="833"/>
      <c r="L19" s="833"/>
      <c r="M19" s="833"/>
      <c r="N19" s="833"/>
      <c r="O19" s="833"/>
      <c r="P19" s="833"/>
      <c r="Q19" s="833"/>
      <c r="R19" s="833"/>
      <c r="S19" s="833"/>
      <c r="T19" s="834"/>
      <c r="U19"/>
      <c r="V19" s="6"/>
      <c r="W19" s="6"/>
    </row>
    <row r="20" spans="1:26" s="50" customFormat="1" ht="18" customHeight="1">
      <c r="A20"/>
      <c r="B20" s="835"/>
      <c r="C20" s="833"/>
      <c r="D20" s="833"/>
      <c r="E20" s="833"/>
      <c r="F20" s="833"/>
      <c r="G20" s="833"/>
      <c r="H20" s="833"/>
      <c r="I20" s="833"/>
      <c r="J20" s="833"/>
      <c r="K20" s="833"/>
      <c r="L20" s="833"/>
      <c r="M20" s="833"/>
      <c r="N20" s="833"/>
      <c r="O20" s="833"/>
      <c r="P20" s="833"/>
      <c r="Q20" s="833"/>
      <c r="R20" s="833"/>
      <c r="S20" s="833"/>
      <c r="T20" s="834"/>
      <c r="U20"/>
      <c r="W20" s="6"/>
      <c r="X20" s="6"/>
      <c r="Y20" s="6"/>
      <c r="Z20" s="6"/>
    </row>
    <row r="21" spans="1:26" s="50" customFormat="1" ht="18" customHeight="1">
      <c r="A21"/>
      <c r="B21" s="835"/>
      <c r="C21" s="833"/>
      <c r="D21" s="833"/>
      <c r="E21" s="833"/>
      <c r="F21" s="833"/>
      <c r="G21" s="833"/>
      <c r="H21" s="833"/>
      <c r="I21" s="833"/>
      <c r="J21" s="833"/>
      <c r="K21" s="833"/>
      <c r="L21" s="833"/>
      <c r="M21" s="833"/>
      <c r="N21" s="833"/>
      <c r="O21" s="833"/>
      <c r="P21" s="833"/>
      <c r="Q21" s="833"/>
      <c r="R21" s="833"/>
      <c r="S21" s="833"/>
      <c r="T21" s="834"/>
      <c r="U21"/>
      <c r="W21" s="6"/>
      <c r="X21" s="6"/>
      <c r="Y21" s="6"/>
      <c r="Z21" s="6"/>
    </row>
    <row r="22" spans="1:26" s="50" customFormat="1" ht="18" customHeight="1">
      <c r="A22"/>
      <c r="B22" s="835"/>
      <c r="C22" s="833"/>
      <c r="D22" s="833"/>
      <c r="E22" s="833"/>
      <c r="F22" s="833"/>
      <c r="G22" s="833"/>
      <c r="H22" s="833"/>
      <c r="I22" s="833"/>
      <c r="J22" s="833"/>
      <c r="K22" s="833"/>
      <c r="L22" s="833"/>
      <c r="M22" s="833"/>
      <c r="N22" s="833"/>
      <c r="O22" s="833"/>
      <c r="P22" s="833"/>
      <c r="Q22" s="833"/>
      <c r="R22" s="833"/>
      <c r="S22" s="833"/>
      <c r="T22" s="834"/>
      <c r="U22"/>
      <c r="W22" s="6"/>
      <c r="X22" s="6"/>
      <c r="Y22" s="6"/>
      <c r="Z22" s="6"/>
    </row>
    <row r="23" spans="1:26" s="50" customFormat="1" ht="18" customHeight="1">
      <c r="A23"/>
      <c r="B23" s="835"/>
      <c r="C23" s="833"/>
      <c r="D23" s="833"/>
      <c r="E23" s="833"/>
      <c r="F23" s="833"/>
      <c r="G23" s="833"/>
      <c r="H23" s="833"/>
      <c r="I23" s="833"/>
      <c r="J23" s="833"/>
      <c r="K23" s="833"/>
      <c r="L23" s="833"/>
      <c r="M23" s="833"/>
      <c r="N23" s="833"/>
      <c r="O23" s="833"/>
      <c r="P23" s="833"/>
      <c r="Q23" s="833"/>
      <c r="R23" s="833"/>
      <c r="S23" s="833"/>
      <c r="T23" s="834"/>
      <c r="U23"/>
      <c r="W23" s="6"/>
      <c r="X23" s="6"/>
      <c r="Y23" s="6"/>
      <c r="Z23" s="6"/>
    </row>
    <row r="24" spans="1:26" s="50" customFormat="1" ht="18" customHeight="1">
      <c r="A24"/>
      <c r="B24" s="835"/>
      <c r="C24" s="833"/>
      <c r="D24" s="833"/>
      <c r="E24" s="833"/>
      <c r="F24" s="833"/>
      <c r="G24" s="833"/>
      <c r="H24" s="833"/>
      <c r="I24" s="833"/>
      <c r="J24" s="833"/>
      <c r="K24" s="833"/>
      <c r="L24" s="833"/>
      <c r="M24" s="833"/>
      <c r="N24" s="833"/>
      <c r="O24" s="833"/>
      <c r="P24" s="833"/>
      <c r="Q24" s="833"/>
      <c r="R24" s="833"/>
      <c r="S24" s="833"/>
      <c r="T24" s="834"/>
      <c r="U24"/>
      <c r="W24" s="6"/>
      <c r="X24" s="6"/>
      <c r="Y24" s="6"/>
      <c r="Z24" s="6"/>
    </row>
    <row r="25" spans="1:26" s="50" customFormat="1" ht="18" customHeight="1">
      <c r="A25"/>
      <c r="B25" s="835"/>
      <c r="C25" s="833"/>
      <c r="D25" s="833"/>
      <c r="E25" s="833"/>
      <c r="F25" s="833"/>
      <c r="G25" s="833"/>
      <c r="H25" s="833"/>
      <c r="I25" s="833"/>
      <c r="J25" s="833"/>
      <c r="K25" s="833"/>
      <c r="L25" s="833"/>
      <c r="M25" s="833"/>
      <c r="N25" s="833"/>
      <c r="O25" s="833"/>
      <c r="P25" s="833"/>
      <c r="Q25" s="833"/>
      <c r="R25" s="833"/>
      <c r="S25" s="833"/>
      <c r="T25" s="834"/>
      <c r="U25"/>
      <c r="W25" s="827"/>
      <c r="X25" s="827"/>
      <c r="Y25" s="827"/>
      <c r="Z25" s="6"/>
    </row>
    <row r="26" spans="1:26" s="50" customFormat="1" ht="18" customHeight="1">
      <c r="A26"/>
      <c r="B26" s="835"/>
      <c r="C26" s="833"/>
      <c r="D26" s="833"/>
      <c r="E26" s="833"/>
      <c r="F26" s="833"/>
      <c r="G26" s="833"/>
      <c r="H26" s="833"/>
      <c r="I26" s="833"/>
      <c r="J26" s="833"/>
      <c r="K26" s="833"/>
      <c r="L26" s="833"/>
      <c r="M26" s="833"/>
      <c r="N26" s="833"/>
      <c r="O26" s="833"/>
      <c r="P26" s="833"/>
      <c r="Q26" s="833"/>
      <c r="R26" s="833"/>
      <c r="S26" s="833"/>
      <c r="T26" s="834"/>
      <c r="U26"/>
      <c r="W26" s="827"/>
      <c r="X26" s="827"/>
      <c r="Y26" s="827"/>
      <c r="Z26" s="6"/>
    </row>
    <row r="27" spans="1:26" s="50" customFormat="1" ht="18" customHeight="1">
      <c r="A27"/>
      <c r="B27" s="835"/>
      <c r="C27" s="833"/>
      <c r="D27" s="833"/>
      <c r="E27" s="833"/>
      <c r="F27" s="833"/>
      <c r="G27" s="833"/>
      <c r="H27" s="833"/>
      <c r="I27" s="833"/>
      <c r="J27" s="833"/>
      <c r="K27" s="833"/>
      <c r="L27" s="833"/>
      <c r="M27" s="833"/>
      <c r="N27" s="833"/>
      <c r="O27" s="833"/>
      <c r="P27" s="833"/>
      <c r="Q27" s="833"/>
      <c r="R27" s="833"/>
      <c r="S27" s="833"/>
      <c r="T27" s="834"/>
      <c r="U27"/>
      <c r="W27" s="827"/>
      <c r="X27" s="827"/>
      <c r="Y27" s="827"/>
      <c r="Z27" s="6"/>
    </row>
    <row r="28" spans="1:26" s="50" customFormat="1" ht="18" customHeight="1">
      <c r="A28"/>
      <c r="B28" s="835"/>
      <c r="C28" s="833"/>
      <c r="D28" s="833"/>
      <c r="E28" s="833"/>
      <c r="F28" s="833"/>
      <c r="G28" s="833"/>
      <c r="H28" s="833"/>
      <c r="I28" s="833"/>
      <c r="J28" s="833"/>
      <c r="K28" s="833"/>
      <c r="L28" s="833"/>
      <c r="M28" s="833"/>
      <c r="N28" s="833"/>
      <c r="O28" s="833"/>
      <c r="P28" s="833"/>
      <c r="Q28" s="833"/>
      <c r="R28" s="833"/>
      <c r="S28" s="833"/>
      <c r="T28" s="834"/>
      <c r="U28"/>
      <c r="W28" s="6"/>
      <c r="X28" s="6"/>
      <c r="Y28" s="6"/>
      <c r="Z28" s="6"/>
    </row>
    <row r="29" spans="1:26" s="50" customFormat="1" ht="18" customHeight="1">
      <c r="A29"/>
      <c r="B29" s="835"/>
      <c r="C29" s="833"/>
      <c r="D29" s="833"/>
      <c r="E29" s="833"/>
      <c r="F29" s="833"/>
      <c r="G29" s="833"/>
      <c r="H29" s="833"/>
      <c r="I29" s="833"/>
      <c r="J29" s="833"/>
      <c r="K29" s="833"/>
      <c r="L29" s="833"/>
      <c r="M29" s="833"/>
      <c r="N29" s="833"/>
      <c r="O29" s="833"/>
      <c r="P29" s="833"/>
      <c r="Q29" s="833"/>
      <c r="R29" s="833"/>
      <c r="S29" s="833"/>
      <c r="T29" s="834"/>
      <c r="U29"/>
      <c r="W29" s="827"/>
      <c r="X29" s="827"/>
      <c r="Y29" s="827"/>
      <c r="Z29" s="6"/>
    </row>
    <row r="30" spans="1:26" s="50" customFormat="1" ht="18" customHeight="1">
      <c r="A30"/>
      <c r="B30" s="835"/>
      <c r="C30" s="833"/>
      <c r="D30" s="833"/>
      <c r="E30" s="833"/>
      <c r="F30" s="833"/>
      <c r="G30" s="833"/>
      <c r="H30" s="833"/>
      <c r="I30" s="833"/>
      <c r="J30" s="833"/>
      <c r="K30" s="833"/>
      <c r="L30" s="833"/>
      <c r="M30" s="833"/>
      <c r="N30" s="833"/>
      <c r="O30" s="833"/>
      <c r="P30" s="833"/>
      <c r="Q30" s="833"/>
      <c r="R30" s="833"/>
      <c r="S30" s="833"/>
      <c r="T30" s="834"/>
      <c r="U30"/>
      <c r="W30" s="827"/>
      <c r="X30" s="827"/>
      <c r="Y30" s="827"/>
      <c r="Z30" s="6"/>
    </row>
    <row r="31" spans="1:26" s="50" customFormat="1" ht="18" customHeight="1">
      <c r="A31"/>
      <c r="B31" s="835"/>
      <c r="C31" s="833"/>
      <c r="D31" s="833"/>
      <c r="E31" s="833"/>
      <c r="F31" s="833"/>
      <c r="G31" s="833"/>
      <c r="H31" s="833"/>
      <c r="I31" s="833"/>
      <c r="J31" s="833"/>
      <c r="K31" s="833"/>
      <c r="L31" s="833"/>
      <c r="M31" s="833"/>
      <c r="N31" s="833"/>
      <c r="O31" s="833"/>
      <c r="P31" s="833"/>
      <c r="Q31" s="833"/>
      <c r="R31" s="833"/>
      <c r="S31" s="833"/>
      <c r="T31" s="834"/>
      <c r="U31"/>
      <c r="W31" s="827"/>
      <c r="X31" s="827"/>
      <c r="Y31" s="827"/>
      <c r="Z31" s="6"/>
    </row>
    <row r="32" spans="1:26" s="50" customFormat="1" ht="18" customHeight="1">
      <c r="A32"/>
      <c r="B32" s="835"/>
      <c r="C32" s="833"/>
      <c r="D32" s="833"/>
      <c r="E32" s="833"/>
      <c r="F32" s="833"/>
      <c r="G32" s="833"/>
      <c r="H32" s="833"/>
      <c r="I32" s="833"/>
      <c r="J32" s="833"/>
      <c r="K32" s="833"/>
      <c r="L32" s="833"/>
      <c r="M32" s="833"/>
      <c r="N32" s="833"/>
      <c r="O32" s="833"/>
      <c r="P32" s="833"/>
      <c r="Q32" s="833"/>
      <c r="R32" s="833"/>
      <c r="S32" s="833"/>
      <c r="T32" s="834"/>
      <c r="U32"/>
      <c r="W32" s="6"/>
      <c r="X32" s="6"/>
      <c r="Y32" s="6"/>
      <c r="Z32" s="6"/>
    </row>
    <row r="33" spans="1:26" s="50" customFormat="1" ht="18" customHeight="1">
      <c r="A33"/>
      <c r="B33" s="835"/>
      <c r="C33" s="833"/>
      <c r="D33" s="833"/>
      <c r="E33" s="833"/>
      <c r="F33" s="833"/>
      <c r="G33" s="833"/>
      <c r="H33" s="833"/>
      <c r="I33" s="833"/>
      <c r="J33" s="833"/>
      <c r="K33" s="833"/>
      <c r="L33" s="833"/>
      <c r="M33" s="833"/>
      <c r="N33" s="833"/>
      <c r="O33" s="833"/>
      <c r="P33" s="833"/>
      <c r="Q33" s="833"/>
      <c r="R33" s="833"/>
      <c r="S33" s="833"/>
      <c r="T33" s="834"/>
      <c r="U33"/>
      <c r="W33" s="827"/>
      <c r="X33" s="827"/>
      <c r="Y33" s="827"/>
      <c r="Z33" s="6"/>
    </row>
    <row r="34" spans="1:26" s="50" customFormat="1" ht="18" customHeight="1">
      <c r="A34"/>
      <c r="B34" s="835"/>
      <c r="C34" s="833"/>
      <c r="D34" s="833"/>
      <c r="E34" s="833"/>
      <c r="F34" s="833"/>
      <c r="G34" s="833"/>
      <c r="H34" s="833"/>
      <c r="I34" s="833"/>
      <c r="J34" s="833"/>
      <c r="K34" s="833"/>
      <c r="L34" s="833"/>
      <c r="M34" s="833"/>
      <c r="N34" s="833"/>
      <c r="O34" s="833"/>
      <c r="P34" s="833"/>
      <c r="Q34" s="833"/>
      <c r="R34" s="833"/>
      <c r="S34" s="833"/>
      <c r="T34" s="834"/>
      <c r="U34"/>
      <c r="W34" s="827"/>
      <c r="X34" s="827"/>
      <c r="Y34" s="827"/>
      <c r="Z34" s="6"/>
    </row>
    <row r="35" spans="1:26" s="50" customFormat="1" ht="18" customHeight="1">
      <c r="A35"/>
      <c r="B35" s="835"/>
      <c r="C35" s="833"/>
      <c r="D35" s="833"/>
      <c r="E35" s="833"/>
      <c r="F35" s="833"/>
      <c r="G35" s="833"/>
      <c r="H35" s="833"/>
      <c r="I35" s="833"/>
      <c r="J35" s="833"/>
      <c r="K35" s="833"/>
      <c r="L35" s="833"/>
      <c r="M35" s="833"/>
      <c r="N35" s="833"/>
      <c r="O35" s="833"/>
      <c r="P35" s="833"/>
      <c r="Q35" s="833"/>
      <c r="R35" s="833"/>
      <c r="S35" s="833"/>
      <c r="T35" s="834"/>
      <c r="U35"/>
      <c r="W35" s="827"/>
      <c r="X35" s="827"/>
      <c r="Y35" s="827"/>
      <c r="Z35" s="6"/>
    </row>
    <row r="36" spans="1:26" s="50" customFormat="1" ht="18" customHeight="1">
      <c r="A36"/>
      <c r="B36" s="835"/>
      <c r="C36" s="833"/>
      <c r="D36" s="833"/>
      <c r="E36" s="833"/>
      <c r="F36" s="833"/>
      <c r="G36" s="833"/>
      <c r="H36" s="833"/>
      <c r="I36" s="833"/>
      <c r="J36" s="833"/>
      <c r="K36" s="833"/>
      <c r="L36" s="833"/>
      <c r="M36" s="833"/>
      <c r="N36" s="833"/>
      <c r="O36" s="833"/>
      <c r="P36" s="833"/>
      <c r="Q36" s="833"/>
      <c r="R36" s="833"/>
      <c r="S36" s="833"/>
      <c r="T36" s="834"/>
      <c r="U36"/>
      <c r="W36" s="6"/>
      <c r="X36" s="6"/>
      <c r="Y36" s="6"/>
      <c r="Z36" s="6"/>
    </row>
    <row r="37" spans="1:26" s="50" customFormat="1" ht="18" customHeight="1">
      <c r="A37"/>
      <c r="B37" s="835"/>
      <c r="C37" s="833"/>
      <c r="D37" s="833"/>
      <c r="E37" s="833"/>
      <c r="F37" s="833"/>
      <c r="G37" s="833"/>
      <c r="H37" s="833"/>
      <c r="I37" s="833"/>
      <c r="J37" s="833"/>
      <c r="K37" s="833"/>
      <c r="L37" s="833"/>
      <c r="M37" s="833"/>
      <c r="N37" s="833"/>
      <c r="O37" s="833"/>
      <c r="P37" s="833"/>
      <c r="Q37" s="833"/>
      <c r="R37" s="833"/>
      <c r="S37" s="833"/>
      <c r="T37" s="834"/>
      <c r="U37"/>
      <c r="W37" s="6"/>
      <c r="X37" s="6"/>
      <c r="Y37" s="6"/>
      <c r="Z37" s="6"/>
    </row>
    <row r="38" spans="1:26" s="50" customFormat="1" ht="18" customHeight="1">
      <c r="A38"/>
      <c r="B38" s="835"/>
      <c r="C38" s="833"/>
      <c r="D38" s="833"/>
      <c r="E38" s="833"/>
      <c r="F38" s="833"/>
      <c r="G38" s="833"/>
      <c r="H38" s="833"/>
      <c r="I38" s="833"/>
      <c r="J38" s="833"/>
      <c r="K38" s="833"/>
      <c r="L38" s="833"/>
      <c r="M38" s="833"/>
      <c r="N38" s="833"/>
      <c r="O38" s="833"/>
      <c r="P38" s="833"/>
      <c r="Q38" s="833"/>
      <c r="R38" s="833"/>
      <c r="S38" s="833"/>
      <c r="T38" s="834"/>
      <c r="U38"/>
      <c r="W38" s="6"/>
      <c r="X38" s="6"/>
      <c r="Y38" s="6"/>
      <c r="Z38" s="6"/>
    </row>
    <row r="39" spans="1:26" s="50" customFormat="1" ht="18" customHeight="1">
      <c r="A39"/>
      <c r="B39" s="835"/>
      <c r="C39" s="833"/>
      <c r="D39" s="833"/>
      <c r="E39" s="833"/>
      <c r="F39" s="833"/>
      <c r="G39" s="833"/>
      <c r="H39" s="833"/>
      <c r="I39" s="833"/>
      <c r="J39" s="833"/>
      <c r="K39" s="833"/>
      <c r="L39" s="833"/>
      <c r="M39" s="833"/>
      <c r="N39" s="833"/>
      <c r="O39" s="833"/>
      <c r="P39" s="833"/>
      <c r="Q39" s="833"/>
      <c r="R39" s="833"/>
      <c r="S39" s="833"/>
      <c r="T39" s="834"/>
      <c r="U39"/>
      <c r="W39" s="6"/>
      <c r="X39" s="6"/>
      <c r="Y39" s="6"/>
      <c r="Z39" s="6"/>
    </row>
    <row r="40" spans="1:26" s="50" customFormat="1" ht="18" customHeight="1">
      <c r="A40"/>
      <c r="B40" s="835"/>
      <c r="C40" s="833"/>
      <c r="D40" s="833"/>
      <c r="E40" s="833"/>
      <c r="F40" s="833"/>
      <c r="G40" s="833"/>
      <c r="H40" s="833"/>
      <c r="I40" s="833"/>
      <c r="J40" s="833"/>
      <c r="K40" s="833"/>
      <c r="L40" s="833"/>
      <c r="M40" s="833"/>
      <c r="N40" s="833"/>
      <c r="O40" s="833"/>
      <c r="P40" s="833"/>
      <c r="Q40" s="833"/>
      <c r="R40" s="833"/>
      <c r="S40" s="833"/>
      <c r="T40" s="834"/>
      <c r="U40"/>
      <c r="W40" s="6"/>
      <c r="X40" s="6"/>
      <c r="Y40" s="6"/>
      <c r="Z40" s="6"/>
    </row>
    <row r="41" spans="1:26" s="50" customFormat="1" ht="18" customHeight="1">
      <c r="A41"/>
      <c r="B41" s="835"/>
      <c r="C41" s="833"/>
      <c r="D41" s="833"/>
      <c r="E41" s="833"/>
      <c r="F41" s="833"/>
      <c r="G41" s="833"/>
      <c r="H41" s="833"/>
      <c r="I41" s="833"/>
      <c r="J41" s="833"/>
      <c r="K41" s="833"/>
      <c r="L41" s="833"/>
      <c r="M41" s="833"/>
      <c r="N41" s="833"/>
      <c r="O41" s="833"/>
      <c r="P41" s="833"/>
      <c r="Q41" s="833"/>
      <c r="R41" s="833"/>
      <c r="S41" s="833"/>
      <c r="T41" s="834"/>
      <c r="U41"/>
      <c r="W41" s="6"/>
      <c r="X41" s="6"/>
      <c r="Y41" s="6"/>
      <c r="Z41" s="6"/>
    </row>
    <row r="42" spans="1:26" s="50" customFormat="1" ht="18" customHeight="1">
      <c r="A42"/>
      <c r="B42" s="835"/>
      <c r="C42" s="833"/>
      <c r="D42" s="833"/>
      <c r="E42" s="833"/>
      <c r="F42" s="833"/>
      <c r="G42" s="833"/>
      <c r="H42" s="833"/>
      <c r="I42" s="833"/>
      <c r="J42" s="833"/>
      <c r="K42" s="833"/>
      <c r="L42" s="833"/>
      <c r="M42" s="833"/>
      <c r="N42" s="833"/>
      <c r="O42" s="833"/>
      <c r="P42" s="833"/>
      <c r="Q42" s="833"/>
      <c r="R42" s="833"/>
      <c r="S42" s="833"/>
      <c r="T42" s="834"/>
      <c r="U42"/>
      <c r="W42" s="6"/>
      <c r="X42" s="6"/>
      <c r="Y42" s="6"/>
      <c r="Z42" s="6"/>
    </row>
    <row r="43" spans="1:26" s="50" customFormat="1" ht="18" customHeight="1">
      <c r="A43"/>
      <c r="B43" s="835"/>
      <c r="C43" s="833"/>
      <c r="D43" s="833"/>
      <c r="E43" s="833"/>
      <c r="F43" s="833"/>
      <c r="G43" s="833"/>
      <c r="H43" s="833"/>
      <c r="I43" s="833"/>
      <c r="J43" s="833"/>
      <c r="K43" s="833"/>
      <c r="L43" s="833"/>
      <c r="M43" s="833"/>
      <c r="N43" s="833"/>
      <c r="O43" s="833"/>
      <c r="P43" s="833"/>
      <c r="Q43" s="833"/>
      <c r="R43" s="833"/>
      <c r="S43" s="833"/>
      <c r="T43" s="834"/>
      <c r="U43"/>
      <c r="W43" s="6"/>
      <c r="X43" s="6"/>
      <c r="Y43" s="6"/>
      <c r="Z43" s="6"/>
    </row>
    <row r="44" spans="1:26" s="50" customFormat="1" ht="18" customHeight="1">
      <c r="A44"/>
      <c r="B44" s="835"/>
      <c r="C44" s="833"/>
      <c r="D44" s="833"/>
      <c r="E44" s="833"/>
      <c r="F44" s="833"/>
      <c r="G44" s="833"/>
      <c r="H44" s="833"/>
      <c r="I44" s="833"/>
      <c r="J44" s="833"/>
      <c r="K44" s="833"/>
      <c r="L44" s="833"/>
      <c r="M44" s="833"/>
      <c r="N44" s="833"/>
      <c r="O44" s="833"/>
      <c r="P44" s="833"/>
      <c r="Q44" s="833"/>
      <c r="R44" s="833"/>
      <c r="S44" s="833"/>
      <c r="T44" s="834"/>
      <c r="U44"/>
      <c r="W44" s="6"/>
      <c r="X44" s="6"/>
      <c r="Y44" s="6"/>
      <c r="Z44" s="6"/>
    </row>
    <row r="45" spans="1:26" s="50" customFormat="1" ht="18" customHeight="1">
      <c r="A45"/>
      <c r="B45" s="835"/>
      <c r="C45" s="833"/>
      <c r="D45" s="833"/>
      <c r="E45" s="833"/>
      <c r="F45" s="833"/>
      <c r="G45" s="833"/>
      <c r="H45" s="833"/>
      <c r="I45" s="833"/>
      <c r="J45" s="833"/>
      <c r="K45" s="833"/>
      <c r="L45" s="833"/>
      <c r="M45" s="833"/>
      <c r="N45" s="833"/>
      <c r="O45" s="833"/>
      <c r="P45" s="833"/>
      <c r="Q45" s="833"/>
      <c r="R45" s="833"/>
      <c r="S45" s="833"/>
      <c r="T45" s="834"/>
      <c r="U45"/>
      <c r="W45" s="6"/>
      <c r="X45" s="6"/>
      <c r="Y45" s="6"/>
      <c r="Z45" s="6"/>
    </row>
    <row r="46" spans="1:26" s="50" customFormat="1" ht="18" customHeight="1">
      <c r="A46"/>
      <c r="B46" s="835"/>
      <c r="C46" s="833"/>
      <c r="D46" s="833"/>
      <c r="E46" s="833"/>
      <c r="F46" s="833"/>
      <c r="G46" s="833"/>
      <c r="H46" s="833"/>
      <c r="I46" s="833"/>
      <c r="J46" s="833"/>
      <c r="K46" s="833"/>
      <c r="L46" s="833"/>
      <c r="M46" s="833"/>
      <c r="N46" s="833"/>
      <c r="O46" s="833"/>
      <c r="P46" s="833"/>
      <c r="Q46" s="833"/>
      <c r="R46" s="833"/>
      <c r="S46" s="833"/>
      <c r="T46" s="834"/>
      <c r="U46"/>
      <c r="W46" s="6"/>
      <c r="X46" s="6"/>
      <c r="Y46" s="6"/>
      <c r="Z46" s="6"/>
    </row>
    <row r="47" spans="1:26" s="50" customFormat="1" ht="18" customHeight="1">
      <c r="A47"/>
      <c r="B47" s="835"/>
      <c r="C47" s="833"/>
      <c r="D47" s="833"/>
      <c r="E47" s="833"/>
      <c r="F47" s="833"/>
      <c r="G47" s="833"/>
      <c r="H47" s="833"/>
      <c r="I47" s="833"/>
      <c r="J47" s="833"/>
      <c r="K47" s="833"/>
      <c r="L47" s="833"/>
      <c r="M47" s="833"/>
      <c r="N47" s="833"/>
      <c r="O47" s="833"/>
      <c r="P47" s="833"/>
      <c r="Q47" s="833"/>
      <c r="R47" s="833"/>
      <c r="S47" s="833"/>
      <c r="T47" s="834"/>
      <c r="U47"/>
      <c r="W47" s="6"/>
      <c r="X47" s="6"/>
      <c r="Y47" s="6"/>
      <c r="Z47" s="6"/>
    </row>
    <row r="48" spans="1:26" s="50" customFormat="1" ht="18" customHeight="1">
      <c r="A48"/>
      <c r="B48" s="835"/>
      <c r="C48" s="833"/>
      <c r="D48" s="833"/>
      <c r="E48" s="833"/>
      <c r="F48" s="833"/>
      <c r="G48" s="833"/>
      <c r="H48" s="833"/>
      <c r="I48" s="833"/>
      <c r="J48" s="833"/>
      <c r="K48" s="833"/>
      <c r="L48" s="833"/>
      <c r="M48" s="833"/>
      <c r="N48" s="833"/>
      <c r="O48" s="833"/>
      <c r="P48" s="833"/>
      <c r="Q48" s="833"/>
      <c r="R48" s="833"/>
      <c r="S48" s="833"/>
      <c r="T48" s="834"/>
      <c r="U48"/>
      <c r="W48" s="6"/>
      <c r="X48" s="6"/>
      <c r="Y48" s="6"/>
      <c r="Z48" s="6"/>
    </row>
    <row r="49" spans="1:26" s="50" customFormat="1" ht="18" customHeight="1">
      <c r="A49"/>
      <c r="B49" s="835"/>
      <c r="C49" s="833"/>
      <c r="D49" s="833"/>
      <c r="E49" s="833"/>
      <c r="F49" s="833"/>
      <c r="G49" s="833"/>
      <c r="H49" s="833"/>
      <c r="I49" s="833"/>
      <c r="J49" s="833"/>
      <c r="K49" s="833"/>
      <c r="L49" s="833"/>
      <c r="M49" s="833"/>
      <c r="N49" s="833"/>
      <c r="O49" s="833"/>
      <c r="P49" s="833"/>
      <c r="Q49" s="833"/>
      <c r="R49" s="833"/>
      <c r="S49" s="833"/>
      <c r="T49" s="834"/>
      <c r="U49"/>
      <c r="W49" s="6"/>
      <c r="X49" s="6"/>
      <c r="Y49" s="6"/>
      <c r="Z49" s="6"/>
    </row>
    <row r="50" spans="1:26" s="1" customFormat="1" ht="18" customHeight="1">
      <c r="A50"/>
      <c r="B50" s="836"/>
      <c r="C50" s="837"/>
      <c r="D50" s="837"/>
      <c r="E50" s="837"/>
      <c r="F50" s="837"/>
      <c r="G50" s="837"/>
      <c r="H50" s="837"/>
      <c r="I50" s="837"/>
      <c r="J50" s="837"/>
      <c r="K50" s="837"/>
      <c r="L50" s="837"/>
      <c r="M50" s="837"/>
      <c r="N50" s="837"/>
      <c r="O50" s="837"/>
      <c r="P50" s="837"/>
      <c r="Q50" s="837"/>
      <c r="R50" s="837"/>
      <c r="S50" s="837"/>
      <c r="T50" s="838"/>
      <c r="U50"/>
      <c r="W50" s="6"/>
      <c r="X50" s="6"/>
      <c r="Y50" s="6"/>
      <c r="Z50" s="6"/>
    </row>
  </sheetData>
  <sheetProtection formatCells="0" formatColumns="0" formatRows="0" insertRows="0"/>
  <mergeCells count="11">
    <mergeCell ref="R2:T2"/>
    <mergeCell ref="B3:T5"/>
    <mergeCell ref="W25:Y27"/>
    <mergeCell ref="W29:Y31"/>
    <mergeCell ref="W33:Y35"/>
    <mergeCell ref="B6:D6"/>
    <mergeCell ref="E6:F6"/>
    <mergeCell ref="K6:L6"/>
    <mergeCell ref="G6:J6"/>
    <mergeCell ref="M6:T6"/>
    <mergeCell ref="B7:T50"/>
  </mergeCells>
  <phoneticPr fontId="5"/>
  <pageMargins left="0.70866141732283472" right="0.70866141732283472" top="0.74803149606299213" bottom="0.74803149606299213" header="0.31496062992125984" footer="0.31496062992125984"/>
  <pageSetup paperSize="9" scale="84" fitToHeight="0" orientation="portrait" r:id="rId1"/>
  <headerFooter>
    <oddHeader>&amp;R（様式１－２）</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FF00"/>
    <pageSetUpPr fitToPage="1"/>
  </sheetPr>
  <dimension ref="A2:Z49"/>
  <sheetViews>
    <sheetView view="pageBreakPreview" topLeftCell="B1" zoomScaleNormal="100" zoomScaleSheetLayoutView="100" workbookViewId="0">
      <selection activeCell="B1" sqref="B1"/>
    </sheetView>
  </sheetViews>
  <sheetFormatPr defaultRowHeight="13"/>
  <cols>
    <col min="1" max="1" width="1.90625" hidden="1" customWidth="1"/>
    <col min="2" max="20" width="5.36328125" customWidth="1"/>
    <col min="21" max="21" width="1.453125" customWidth="1"/>
  </cols>
  <sheetData>
    <row r="2" spans="1:26" s="13" customFormat="1" ht="19.5" customHeight="1">
      <c r="A2"/>
      <c r="B2" s="16" t="s">
        <v>395</v>
      </c>
      <c r="C2" s="17"/>
      <c r="D2" s="17"/>
      <c r="E2" s="17"/>
      <c r="F2" s="17"/>
      <c r="G2" s="17"/>
      <c r="H2" s="17"/>
      <c r="I2" s="17"/>
      <c r="J2" s="17"/>
      <c r="K2" s="17"/>
      <c r="L2" s="17"/>
      <c r="M2" s="17"/>
      <c r="N2" s="17"/>
      <c r="O2" s="17"/>
      <c r="P2" s="17"/>
      <c r="Q2" s="17"/>
      <c r="R2" s="825" t="s">
        <v>392</v>
      </c>
      <c r="S2" s="825"/>
      <c r="T2" s="826"/>
      <c r="U2"/>
      <c r="W2" s="14"/>
      <c r="X2" s="14"/>
      <c r="Y2" s="14"/>
      <c r="Z2" s="14"/>
    </row>
    <row r="3" spans="1:26" ht="18" customHeight="1">
      <c r="B3" s="857" t="s">
        <v>480</v>
      </c>
      <c r="C3" s="858"/>
      <c r="D3" s="858"/>
      <c r="E3" s="858"/>
      <c r="F3" s="858"/>
      <c r="G3" s="858"/>
      <c r="H3" s="858"/>
      <c r="I3" s="858"/>
      <c r="J3" s="858"/>
      <c r="K3" s="858"/>
      <c r="L3" s="858"/>
      <c r="M3" s="858"/>
      <c r="N3" s="858"/>
      <c r="O3" s="858"/>
      <c r="P3" s="858"/>
      <c r="Q3" s="858"/>
      <c r="R3" s="858"/>
      <c r="S3" s="858"/>
      <c r="T3" s="859"/>
      <c r="W3" s="5"/>
      <c r="X3" s="5"/>
      <c r="Y3" s="5"/>
      <c r="Z3" s="5"/>
    </row>
    <row r="4" spans="1:26" s="50" customFormat="1" ht="18" customHeight="1">
      <c r="A4"/>
      <c r="B4" s="867"/>
      <c r="C4" s="868"/>
      <c r="D4" s="868"/>
      <c r="E4" s="868"/>
      <c r="F4" s="868"/>
      <c r="G4" s="868"/>
      <c r="H4" s="868"/>
      <c r="I4" s="868"/>
      <c r="J4" s="868"/>
      <c r="K4" s="868"/>
      <c r="L4" s="868"/>
      <c r="M4" s="868"/>
      <c r="N4" s="868"/>
      <c r="O4" s="868"/>
      <c r="P4" s="868"/>
      <c r="Q4" s="868"/>
      <c r="R4" s="868"/>
      <c r="S4" s="868"/>
      <c r="T4" s="869"/>
      <c r="U4"/>
      <c r="W4" s="6"/>
      <c r="X4" s="6"/>
      <c r="Y4" s="6"/>
      <c r="Z4" s="6"/>
    </row>
    <row r="5" spans="1:26" s="50" customFormat="1" ht="18" customHeight="1">
      <c r="A5"/>
      <c r="B5" s="867"/>
      <c r="C5" s="868"/>
      <c r="D5" s="868"/>
      <c r="E5" s="868"/>
      <c r="F5" s="868"/>
      <c r="G5" s="868"/>
      <c r="H5" s="868"/>
      <c r="I5" s="868"/>
      <c r="J5" s="868"/>
      <c r="K5" s="868"/>
      <c r="L5" s="868"/>
      <c r="M5" s="868"/>
      <c r="N5" s="868"/>
      <c r="O5" s="868"/>
      <c r="P5" s="868"/>
      <c r="Q5" s="868"/>
      <c r="R5" s="868"/>
      <c r="S5" s="868"/>
      <c r="T5" s="869"/>
      <c r="U5"/>
      <c r="W5" s="6"/>
      <c r="X5" s="6"/>
      <c r="Y5" s="6"/>
      <c r="Z5" s="6"/>
    </row>
    <row r="6" spans="1:26" s="50" customFormat="1" ht="18" customHeight="1">
      <c r="A6"/>
      <c r="B6" s="706" t="s">
        <v>446</v>
      </c>
      <c r="C6" s="537"/>
      <c r="D6" s="537"/>
      <c r="E6" s="537"/>
      <c r="F6" s="537"/>
      <c r="G6" s="537"/>
      <c r="H6" s="537"/>
      <c r="I6" s="537"/>
      <c r="J6" s="537"/>
      <c r="K6" s="537"/>
      <c r="L6" s="537"/>
      <c r="M6" s="537"/>
      <c r="N6" s="537"/>
      <c r="O6" s="537"/>
      <c r="P6" s="537"/>
      <c r="Q6" s="537"/>
      <c r="R6" s="537"/>
      <c r="S6" s="537"/>
      <c r="T6" s="538"/>
      <c r="U6"/>
      <c r="W6" s="6"/>
      <c r="X6" s="6"/>
      <c r="Y6" s="6"/>
      <c r="Z6" s="6"/>
    </row>
    <row r="7" spans="1:26" s="50" customFormat="1" ht="18" customHeight="1">
      <c r="A7"/>
      <c r="B7" s="832"/>
      <c r="C7" s="851"/>
      <c r="D7" s="851"/>
      <c r="E7" s="851"/>
      <c r="F7" s="851"/>
      <c r="G7" s="851"/>
      <c r="H7" s="851"/>
      <c r="I7" s="851"/>
      <c r="J7" s="851"/>
      <c r="K7" s="851"/>
      <c r="L7" s="851"/>
      <c r="M7" s="851"/>
      <c r="N7" s="851"/>
      <c r="O7" s="851"/>
      <c r="P7" s="851"/>
      <c r="Q7" s="851"/>
      <c r="R7" s="851"/>
      <c r="S7" s="851"/>
      <c r="T7" s="852"/>
      <c r="U7"/>
      <c r="W7" s="6"/>
      <c r="X7" s="6"/>
      <c r="Y7" s="6"/>
      <c r="Z7" s="6"/>
    </row>
    <row r="8" spans="1:26" s="4" customFormat="1" ht="18" customHeight="1">
      <c r="A8"/>
      <c r="B8" s="853"/>
      <c r="C8" s="851"/>
      <c r="D8" s="851"/>
      <c r="E8" s="851"/>
      <c r="F8" s="851"/>
      <c r="G8" s="851"/>
      <c r="H8" s="851"/>
      <c r="I8" s="851"/>
      <c r="J8" s="851"/>
      <c r="K8" s="851"/>
      <c r="L8" s="851"/>
      <c r="M8" s="851"/>
      <c r="N8" s="851"/>
      <c r="O8" s="851"/>
      <c r="P8" s="851"/>
      <c r="Q8" s="851"/>
      <c r="R8" s="851"/>
      <c r="S8" s="851"/>
      <c r="T8" s="852"/>
      <c r="U8"/>
      <c r="V8" s="6"/>
      <c r="W8" s="6"/>
    </row>
    <row r="9" spans="1:26" s="50" customFormat="1" ht="18" customHeight="1">
      <c r="A9"/>
      <c r="B9" s="853"/>
      <c r="C9" s="851"/>
      <c r="D9" s="851"/>
      <c r="E9" s="851"/>
      <c r="F9" s="851"/>
      <c r="G9" s="851"/>
      <c r="H9" s="851"/>
      <c r="I9" s="851"/>
      <c r="J9" s="851"/>
      <c r="K9" s="851"/>
      <c r="L9" s="851"/>
      <c r="M9" s="851"/>
      <c r="N9" s="851"/>
      <c r="O9" s="851"/>
      <c r="P9" s="851"/>
      <c r="Q9" s="851"/>
      <c r="R9" s="851"/>
      <c r="S9" s="851"/>
      <c r="T9" s="852"/>
      <c r="U9"/>
      <c r="V9" s="6"/>
      <c r="W9" s="6"/>
    </row>
    <row r="10" spans="1:26" s="50" customFormat="1" ht="18" customHeight="1">
      <c r="A10"/>
      <c r="B10" s="853"/>
      <c r="C10" s="851"/>
      <c r="D10" s="851"/>
      <c r="E10" s="851"/>
      <c r="F10" s="851"/>
      <c r="G10" s="851"/>
      <c r="H10" s="851"/>
      <c r="I10" s="851"/>
      <c r="J10" s="851"/>
      <c r="K10" s="851"/>
      <c r="L10" s="851"/>
      <c r="M10" s="851"/>
      <c r="N10" s="851"/>
      <c r="O10" s="851"/>
      <c r="P10" s="851"/>
      <c r="Q10" s="851"/>
      <c r="R10" s="851"/>
      <c r="S10" s="851"/>
      <c r="T10" s="852"/>
      <c r="U10"/>
      <c r="V10" s="6"/>
      <c r="W10" s="6"/>
    </row>
    <row r="11" spans="1:26" s="50" customFormat="1" ht="18" customHeight="1">
      <c r="A11"/>
      <c r="B11" s="853"/>
      <c r="C11" s="851"/>
      <c r="D11" s="851"/>
      <c r="E11" s="851"/>
      <c r="F11" s="851"/>
      <c r="G11" s="851"/>
      <c r="H11" s="851"/>
      <c r="I11" s="851"/>
      <c r="J11" s="851"/>
      <c r="K11" s="851"/>
      <c r="L11" s="851"/>
      <c r="M11" s="851"/>
      <c r="N11" s="851"/>
      <c r="O11" s="851"/>
      <c r="P11" s="851"/>
      <c r="Q11" s="851"/>
      <c r="R11" s="851"/>
      <c r="S11" s="851"/>
      <c r="T11" s="852"/>
      <c r="U11"/>
      <c r="V11" s="6"/>
      <c r="W11" s="6"/>
    </row>
    <row r="12" spans="1:26" s="50" customFormat="1" ht="18" customHeight="1">
      <c r="A12"/>
      <c r="B12" s="853"/>
      <c r="C12" s="851"/>
      <c r="D12" s="851"/>
      <c r="E12" s="851"/>
      <c r="F12" s="851"/>
      <c r="G12" s="851"/>
      <c r="H12" s="851"/>
      <c r="I12" s="851"/>
      <c r="J12" s="851"/>
      <c r="K12" s="851"/>
      <c r="L12" s="851"/>
      <c r="M12" s="851"/>
      <c r="N12" s="851"/>
      <c r="O12" s="851"/>
      <c r="P12" s="851"/>
      <c r="Q12" s="851"/>
      <c r="R12" s="851"/>
      <c r="S12" s="851"/>
      <c r="T12" s="852"/>
      <c r="U12"/>
      <c r="V12" s="6"/>
      <c r="W12" s="6"/>
    </row>
    <row r="13" spans="1:26" s="50" customFormat="1" ht="18" customHeight="1">
      <c r="A13"/>
      <c r="B13" s="853"/>
      <c r="C13" s="851"/>
      <c r="D13" s="851"/>
      <c r="E13" s="851"/>
      <c r="F13" s="851"/>
      <c r="G13" s="851"/>
      <c r="H13" s="851"/>
      <c r="I13" s="851"/>
      <c r="J13" s="851"/>
      <c r="K13" s="851"/>
      <c r="L13" s="851"/>
      <c r="M13" s="851"/>
      <c r="N13" s="851"/>
      <c r="O13" s="851"/>
      <c r="P13" s="851"/>
      <c r="Q13" s="851"/>
      <c r="R13" s="851"/>
      <c r="S13" s="851"/>
      <c r="T13" s="852"/>
      <c r="U13"/>
      <c r="V13" s="6"/>
      <c r="W13" s="6"/>
    </row>
    <row r="14" spans="1:26" s="50" customFormat="1" ht="18" customHeight="1">
      <c r="A14"/>
      <c r="B14" s="853"/>
      <c r="C14" s="851"/>
      <c r="D14" s="851"/>
      <c r="E14" s="851"/>
      <c r="F14" s="851"/>
      <c r="G14" s="851"/>
      <c r="H14" s="851"/>
      <c r="I14" s="851"/>
      <c r="J14" s="851"/>
      <c r="K14" s="851"/>
      <c r="L14" s="851"/>
      <c r="M14" s="851"/>
      <c r="N14" s="851"/>
      <c r="O14" s="851"/>
      <c r="P14" s="851"/>
      <c r="Q14" s="851"/>
      <c r="R14" s="851"/>
      <c r="S14" s="851"/>
      <c r="T14" s="852"/>
      <c r="U14"/>
      <c r="V14" s="6"/>
      <c r="W14" s="6"/>
    </row>
    <row r="15" spans="1:26" s="50" customFormat="1" ht="18" customHeight="1">
      <c r="A15"/>
      <c r="B15" s="853"/>
      <c r="C15" s="851"/>
      <c r="D15" s="851"/>
      <c r="E15" s="851"/>
      <c r="F15" s="851"/>
      <c r="G15" s="851"/>
      <c r="H15" s="851"/>
      <c r="I15" s="851"/>
      <c r="J15" s="851"/>
      <c r="K15" s="851"/>
      <c r="L15" s="851"/>
      <c r="M15" s="851"/>
      <c r="N15" s="851"/>
      <c r="O15" s="851"/>
      <c r="P15" s="851"/>
      <c r="Q15" s="851"/>
      <c r="R15" s="851"/>
      <c r="S15" s="851"/>
      <c r="T15" s="852"/>
      <c r="U15"/>
      <c r="V15" s="6"/>
      <c r="W15" s="6"/>
    </row>
    <row r="16" spans="1:26" s="50" customFormat="1" ht="18" customHeight="1">
      <c r="A16"/>
      <c r="B16" s="853"/>
      <c r="C16" s="851"/>
      <c r="D16" s="851"/>
      <c r="E16" s="851"/>
      <c r="F16" s="851"/>
      <c r="G16" s="851"/>
      <c r="H16" s="851"/>
      <c r="I16" s="851"/>
      <c r="J16" s="851"/>
      <c r="K16" s="851"/>
      <c r="L16" s="851"/>
      <c r="M16" s="851"/>
      <c r="N16" s="851"/>
      <c r="O16" s="851"/>
      <c r="P16" s="851"/>
      <c r="Q16" s="851"/>
      <c r="R16" s="851"/>
      <c r="S16" s="851"/>
      <c r="T16" s="852"/>
      <c r="U16"/>
      <c r="V16" s="6"/>
      <c r="W16" s="6"/>
    </row>
    <row r="17" spans="1:26" s="50" customFormat="1" ht="18" customHeight="1">
      <c r="A17"/>
      <c r="B17" s="853"/>
      <c r="C17" s="851"/>
      <c r="D17" s="851"/>
      <c r="E17" s="851"/>
      <c r="F17" s="851"/>
      <c r="G17" s="851"/>
      <c r="H17" s="851"/>
      <c r="I17" s="851"/>
      <c r="J17" s="851"/>
      <c r="K17" s="851"/>
      <c r="L17" s="851"/>
      <c r="M17" s="851"/>
      <c r="N17" s="851"/>
      <c r="O17" s="851"/>
      <c r="P17" s="851"/>
      <c r="Q17" s="851"/>
      <c r="R17" s="851"/>
      <c r="S17" s="851"/>
      <c r="T17" s="852"/>
      <c r="U17"/>
      <c r="V17" s="6"/>
      <c r="W17" s="6"/>
    </row>
    <row r="18" spans="1:26" s="50" customFormat="1" ht="18" customHeight="1">
      <c r="A18"/>
      <c r="B18" s="853"/>
      <c r="C18" s="851"/>
      <c r="D18" s="851"/>
      <c r="E18" s="851"/>
      <c r="F18" s="851"/>
      <c r="G18" s="851"/>
      <c r="H18" s="851"/>
      <c r="I18" s="851"/>
      <c r="J18" s="851"/>
      <c r="K18" s="851"/>
      <c r="L18" s="851"/>
      <c r="M18" s="851"/>
      <c r="N18" s="851"/>
      <c r="O18" s="851"/>
      <c r="P18" s="851"/>
      <c r="Q18" s="851"/>
      <c r="R18" s="851"/>
      <c r="S18" s="851"/>
      <c r="T18" s="852"/>
      <c r="U18"/>
      <c r="V18" s="6"/>
      <c r="W18" s="6"/>
    </row>
    <row r="19" spans="1:26" s="50" customFormat="1" ht="18" customHeight="1">
      <c r="A19"/>
      <c r="B19" s="853"/>
      <c r="C19" s="851"/>
      <c r="D19" s="851"/>
      <c r="E19" s="851"/>
      <c r="F19" s="851"/>
      <c r="G19" s="851"/>
      <c r="H19" s="851"/>
      <c r="I19" s="851"/>
      <c r="J19" s="851"/>
      <c r="K19" s="851"/>
      <c r="L19" s="851"/>
      <c r="M19" s="851"/>
      <c r="N19" s="851"/>
      <c r="O19" s="851"/>
      <c r="P19" s="851"/>
      <c r="Q19" s="851"/>
      <c r="R19" s="851"/>
      <c r="S19" s="851"/>
      <c r="T19" s="852"/>
      <c r="U19"/>
      <c r="W19" s="6"/>
      <c r="X19" s="6"/>
      <c r="Y19" s="6"/>
      <c r="Z19" s="6"/>
    </row>
    <row r="20" spans="1:26" s="50" customFormat="1" ht="18" customHeight="1">
      <c r="A20"/>
      <c r="B20" s="853"/>
      <c r="C20" s="851"/>
      <c r="D20" s="851"/>
      <c r="E20" s="851"/>
      <c r="F20" s="851"/>
      <c r="G20" s="851"/>
      <c r="H20" s="851"/>
      <c r="I20" s="851"/>
      <c r="J20" s="851"/>
      <c r="K20" s="851"/>
      <c r="L20" s="851"/>
      <c r="M20" s="851"/>
      <c r="N20" s="851"/>
      <c r="O20" s="851"/>
      <c r="P20" s="851"/>
      <c r="Q20" s="851"/>
      <c r="R20" s="851"/>
      <c r="S20" s="851"/>
      <c r="T20" s="852"/>
      <c r="U20"/>
      <c r="W20" s="6"/>
      <c r="X20" s="6"/>
      <c r="Y20" s="6"/>
      <c r="Z20" s="6"/>
    </row>
    <row r="21" spans="1:26" s="50" customFormat="1" ht="18" customHeight="1">
      <c r="A21"/>
      <c r="B21" s="853"/>
      <c r="C21" s="851"/>
      <c r="D21" s="851"/>
      <c r="E21" s="851"/>
      <c r="F21" s="851"/>
      <c r="G21" s="851"/>
      <c r="H21" s="851"/>
      <c r="I21" s="851"/>
      <c r="J21" s="851"/>
      <c r="K21" s="851"/>
      <c r="L21" s="851"/>
      <c r="M21" s="851"/>
      <c r="N21" s="851"/>
      <c r="O21" s="851"/>
      <c r="P21" s="851"/>
      <c r="Q21" s="851"/>
      <c r="R21" s="851"/>
      <c r="S21" s="851"/>
      <c r="T21" s="852"/>
      <c r="U21"/>
      <c r="W21" s="6"/>
      <c r="X21" s="6"/>
      <c r="Y21" s="6"/>
      <c r="Z21" s="6"/>
    </row>
    <row r="22" spans="1:26" s="50" customFormat="1" ht="18" customHeight="1">
      <c r="A22"/>
      <c r="B22" s="853"/>
      <c r="C22" s="851"/>
      <c r="D22" s="851"/>
      <c r="E22" s="851"/>
      <c r="F22" s="851"/>
      <c r="G22" s="851"/>
      <c r="H22" s="851"/>
      <c r="I22" s="851"/>
      <c r="J22" s="851"/>
      <c r="K22" s="851"/>
      <c r="L22" s="851"/>
      <c r="M22" s="851"/>
      <c r="N22" s="851"/>
      <c r="O22" s="851"/>
      <c r="P22" s="851"/>
      <c r="Q22" s="851"/>
      <c r="R22" s="851"/>
      <c r="S22" s="851"/>
      <c r="T22" s="852"/>
      <c r="U22"/>
      <c r="W22" s="6"/>
      <c r="X22" s="6"/>
      <c r="Y22" s="6"/>
      <c r="Z22" s="6"/>
    </row>
    <row r="23" spans="1:26" s="50" customFormat="1" ht="18" customHeight="1">
      <c r="A23"/>
      <c r="B23" s="853"/>
      <c r="C23" s="851"/>
      <c r="D23" s="851"/>
      <c r="E23" s="851"/>
      <c r="F23" s="851"/>
      <c r="G23" s="851"/>
      <c r="H23" s="851"/>
      <c r="I23" s="851"/>
      <c r="J23" s="851"/>
      <c r="K23" s="851"/>
      <c r="L23" s="851"/>
      <c r="M23" s="851"/>
      <c r="N23" s="851"/>
      <c r="O23" s="851"/>
      <c r="P23" s="851"/>
      <c r="Q23" s="851"/>
      <c r="R23" s="851"/>
      <c r="S23" s="851"/>
      <c r="T23" s="852"/>
      <c r="U23"/>
      <c r="W23" s="6"/>
      <c r="X23" s="6"/>
      <c r="Y23" s="6"/>
      <c r="Z23" s="6"/>
    </row>
    <row r="24" spans="1:26" s="50" customFormat="1" ht="18" customHeight="1">
      <c r="A24"/>
      <c r="B24" s="853"/>
      <c r="C24" s="851"/>
      <c r="D24" s="851"/>
      <c r="E24" s="851"/>
      <c r="F24" s="851"/>
      <c r="G24" s="851"/>
      <c r="H24" s="851"/>
      <c r="I24" s="851"/>
      <c r="J24" s="851"/>
      <c r="K24" s="851"/>
      <c r="L24" s="851"/>
      <c r="M24" s="851"/>
      <c r="N24" s="851"/>
      <c r="O24" s="851"/>
      <c r="P24" s="851"/>
      <c r="Q24" s="851"/>
      <c r="R24" s="851"/>
      <c r="S24" s="851"/>
      <c r="T24" s="852"/>
      <c r="U24"/>
      <c r="W24" s="827"/>
      <c r="X24" s="827"/>
      <c r="Y24" s="827"/>
      <c r="Z24" s="6"/>
    </row>
    <row r="25" spans="1:26" s="50" customFormat="1" ht="18" customHeight="1">
      <c r="A25"/>
      <c r="B25" s="853"/>
      <c r="C25" s="851"/>
      <c r="D25" s="851"/>
      <c r="E25" s="851"/>
      <c r="F25" s="851"/>
      <c r="G25" s="851"/>
      <c r="H25" s="851"/>
      <c r="I25" s="851"/>
      <c r="J25" s="851"/>
      <c r="K25" s="851"/>
      <c r="L25" s="851"/>
      <c r="M25" s="851"/>
      <c r="N25" s="851"/>
      <c r="O25" s="851"/>
      <c r="P25" s="851"/>
      <c r="Q25" s="851"/>
      <c r="R25" s="851"/>
      <c r="S25" s="851"/>
      <c r="T25" s="852"/>
      <c r="U25"/>
      <c r="W25" s="827"/>
      <c r="X25" s="827"/>
      <c r="Y25" s="827"/>
      <c r="Z25" s="6"/>
    </row>
    <row r="26" spans="1:26" s="50" customFormat="1" ht="18" customHeight="1">
      <c r="A26"/>
      <c r="B26" s="853"/>
      <c r="C26" s="851"/>
      <c r="D26" s="851"/>
      <c r="E26" s="851"/>
      <c r="F26" s="851"/>
      <c r="G26" s="851"/>
      <c r="H26" s="851"/>
      <c r="I26" s="851"/>
      <c r="J26" s="851"/>
      <c r="K26" s="851"/>
      <c r="L26" s="851"/>
      <c r="M26" s="851"/>
      <c r="N26" s="851"/>
      <c r="O26" s="851"/>
      <c r="P26" s="851"/>
      <c r="Q26" s="851"/>
      <c r="R26" s="851"/>
      <c r="S26" s="851"/>
      <c r="T26" s="852"/>
      <c r="U26"/>
      <c r="W26" s="827"/>
      <c r="X26" s="827"/>
      <c r="Y26" s="827"/>
      <c r="Z26" s="6"/>
    </row>
    <row r="27" spans="1:26" s="50" customFormat="1" ht="18" customHeight="1">
      <c r="A27"/>
      <c r="B27" s="853"/>
      <c r="C27" s="851"/>
      <c r="D27" s="851"/>
      <c r="E27" s="851"/>
      <c r="F27" s="851"/>
      <c r="G27" s="851"/>
      <c r="H27" s="851"/>
      <c r="I27" s="851"/>
      <c r="J27" s="851"/>
      <c r="K27" s="851"/>
      <c r="L27" s="851"/>
      <c r="M27" s="851"/>
      <c r="N27" s="851"/>
      <c r="O27" s="851"/>
      <c r="P27" s="851"/>
      <c r="Q27" s="851"/>
      <c r="R27" s="851"/>
      <c r="S27" s="851"/>
      <c r="T27" s="852"/>
      <c r="U27"/>
      <c r="W27" s="6"/>
      <c r="X27" s="6"/>
      <c r="Y27" s="6"/>
      <c r="Z27" s="6"/>
    </row>
    <row r="28" spans="1:26" s="50" customFormat="1" ht="18" customHeight="1">
      <c r="A28"/>
      <c r="B28" s="705" t="s">
        <v>447</v>
      </c>
      <c r="C28" s="446"/>
      <c r="D28" s="446"/>
      <c r="E28" s="446"/>
      <c r="F28" s="446"/>
      <c r="G28" s="446"/>
      <c r="H28" s="446"/>
      <c r="I28" s="446"/>
      <c r="J28" s="446"/>
      <c r="K28" s="446"/>
      <c r="L28" s="446"/>
      <c r="M28" s="446"/>
      <c r="N28" s="446"/>
      <c r="O28" s="446"/>
      <c r="P28" s="446"/>
      <c r="Q28" s="446"/>
      <c r="R28" s="446"/>
      <c r="S28" s="446"/>
      <c r="T28" s="540"/>
      <c r="U28"/>
      <c r="W28" s="827"/>
      <c r="X28" s="827"/>
      <c r="Y28" s="827"/>
      <c r="Z28" s="6"/>
    </row>
    <row r="29" spans="1:26" s="50" customFormat="1" ht="18" customHeight="1">
      <c r="A29"/>
      <c r="B29" s="850"/>
      <c r="C29" s="833"/>
      <c r="D29" s="833"/>
      <c r="E29" s="833"/>
      <c r="F29" s="833"/>
      <c r="G29" s="833"/>
      <c r="H29" s="833"/>
      <c r="I29" s="833"/>
      <c r="J29" s="833"/>
      <c r="K29" s="833"/>
      <c r="L29" s="833"/>
      <c r="M29" s="833"/>
      <c r="N29" s="833"/>
      <c r="O29" s="833"/>
      <c r="P29" s="833"/>
      <c r="Q29" s="833"/>
      <c r="R29" s="833"/>
      <c r="S29" s="833"/>
      <c r="T29" s="834"/>
      <c r="U29"/>
      <c r="W29" s="827"/>
      <c r="X29" s="827"/>
      <c r="Y29" s="827"/>
      <c r="Z29" s="6"/>
    </row>
    <row r="30" spans="1:26" s="50" customFormat="1" ht="18" customHeight="1">
      <c r="A30"/>
      <c r="B30" s="835"/>
      <c r="C30" s="833"/>
      <c r="D30" s="833"/>
      <c r="E30" s="833"/>
      <c r="F30" s="833"/>
      <c r="G30" s="833"/>
      <c r="H30" s="833"/>
      <c r="I30" s="833"/>
      <c r="J30" s="833"/>
      <c r="K30" s="833"/>
      <c r="L30" s="833"/>
      <c r="M30" s="833"/>
      <c r="N30" s="833"/>
      <c r="O30" s="833"/>
      <c r="P30" s="833"/>
      <c r="Q30" s="833"/>
      <c r="R30" s="833"/>
      <c r="S30" s="833"/>
      <c r="T30" s="834"/>
      <c r="U30"/>
      <c r="W30" s="827"/>
      <c r="X30" s="827"/>
      <c r="Y30" s="827"/>
      <c r="Z30" s="6"/>
    </row>
    <row r="31" spans="1:26" s="50" customFormat="1" ht="18" customHeight="1">
      <c r="A31"/>
      <c r="B31" s="835"/>
      <c r="C31" s="833"/>
      <c r="D31" s="833"/>
      <c r="E31" s="833"/>
      <c r="F31" s="833"/>
      <c r="G31" s="833"/>
      <c r="H31" s="833"/>
      <c r="I31" s="833"/>
      <c r="J31" s="833"/>
      <c r="K31" s="833"/>
      <c r="L31" s="833"/>
      <c r="M31" s="833"/>
      <c r="N31" s="833"/>
      <c r="O31" s="833"/>
      <c r="P31" s="833"/>
      <c r="Q31" s="833"/>
      <c r="R31" s="833"/>
      <c r="S31" s="833"/>
      <c r="T31" s="834"/>
      <c r="U31"/>
      <c r="W31" s="6"/>
      <c r="X31" s="6"/>
      <c r="Y31" s="6"/>
      <c r="Z31" s="6"/>
    </row>
    <row r="32" spans="1:26" s="50" customFormat="1" ht="18" customHeight="1">
      <c r="A32"/>
      <c r="B32" s="835"/>
      <c r="C32" s="833"/>
      <c r="D32" s="833"/>
      <c r="E32" s="833"/>
      <c r="F32" s="833"/>
      <c r="G32" s="833"/>
      <c r="H32" s="833"/>
      <c r="I32" s="833"/>
      <c r="J32" s="833"/>
      <c r="K32" s="833"/>
      <c r="L32" s="833"/>
      <c r="M32" s="833"/>
      <c r="N32" s="833"/>
      <c r="O32" s="833"/>
      <c r="P32" s="833"/>
      <c r="Q32" s="833"/>
      <c r="R32" s="833"/>
      <c r="S32" s="833"/>
      <c r="T32" s="834"/>
      <c r="U32"/>
      <c r="W32" s="827"/>
      <c r="X32" s="827"/>
      <c r="Y32" s="827"/>
      <c r="Z32" s="6"/>
    </row>
    <row r="33" spans="1:26" s="50" customFormat="1" ht="18" customHeight="1">
      <c r="A33"/>
      <c r="B33" s="835"/>
      <c r="C33" s="833"/>
      <c r="D33" s="833"/>
      <c r="E33" s="833"/>
      <c r="F33" s="833"/>
      <c r="G33" s="833"/>
      <c r="H33" s="833"/>
      <c r="I33" s="833"/>
      <c r="J33" s="833"/>
      <c r="K33" s="833"/>
      <c r="L33" s="833"/>
      <c r="M33" s="833"/>
      <c r="N33" s="833"/>
      <c r="O33" s="833"/>
      <c r="P33" s="833"/>
      <c r="Q33" s="833"/>
      <c r="R33" s="833"/>
      <c r="S33" s="833"/>
      <c r="T33" s="834"/>
      <c r="U33"/>
      <c r="W33" s="827"/>
      <c r="X33" s="827"/>
      <c r="Y33" s="827"/>
      <c r="Z33" s="6"/>
    </row>
    <row r="34" spans="1:26" s="50" customFormat="1" ht="18" customHeight="1">
      <c r="A34"/>
      <c r="B34" s="835"/>
      <c r="C34" s="833"/>
      <c r="D34" s="833"/>
      <c r="E34" s="833"/>
      <c r="F34" s="833"/>
      <c r="G34" s="833"/>
      <c r="H34" s="833"/>
      <c r="I34" s="833"/>
      <c r="J34" s="833"/>
      <c r="K34" s="833"/>
      <c r="L34" s="833"/>
      <c r="M34" s="833"/>
      <c r="N34" s="833"/>
      <c r="O34" s="833"/>
      <c r="P34" s="833"/>
      <c r="Q34" s="833"/>
      <c r="R34" s="833"/>
      <c r="S34" s="833"/>
      <c r="T34" s="834"/>
      <c r="U34"/>
      <c r="W34" s="827"/>
      <c r="X34" s="827"/>
      <c r="Y34" s="827"/>
      <c r="Z34" s="6"/>
    </row>
    <row r="35" spans="1:26" s="50" customFormat="1" ht="18" customHeight="1">
      <c r="A35"/>
      <c r="B35" s="835"/>
      <c r="C35" s="833"/>
      <c r="D35" s="833"/>
      <c r="E35" s="833"/>
      <c r="F35" s="833"/>
      <c r="G35" s="833"/>
      <c r="H35" s="833"/>
      <c r="I35" s="833"/>
      <c r="J35" s="833"/>
      <c r="K35" s="833"/>
      <c r="L35" s="833"/>
      <c r="M35" s="833"/>
      <c r="N35" s="833"/>
      <c r="O35" s="833"/>
      <c r="P35" s="833"/>
      <c r="Q35" s="833"/>
      <c r="R35" s="833"/>
      <c r="S35" s="833"/>
      <c r="T35" s="834"/>
      <c r="U35"/>
      <c r="W35" s="6"/>
      <c r="X35" s="6"/>
      <c r="Y35" s="6"/>
      <c r="Z35" s="6"/>
    </row>
    <row r="36" spans="1:26" s="50" customFormat="1" ht="18" customHeight="1">
      <c r="A36"/>
      <c r="B36" s="835"/>
      <c r="C36" s="833"/>
      <c r="D36" s="833"/>
      <c r="E36" s="833"/>
      <c r="F36" s="833"/>
      <c r="G36" s="833"/>
      <c r="H36" s="833"/>
      <c r="I36" s="833"/>
      <c r="J36" s="833"/>
      <c r="K36" s="833"/>
      <c r="L36" s="833"/>
      <c r="M36" s="833"/>
      <c r="N36" s="833"/>
      <c r="O36" s="833"/>
      <c r="P36" s="833"/>
      <c r="Q36" s="833"/>
      <c r="R36" s="833"/>
      <c r="S36" s="833"/>
      <c r="T36" s="834"/>
      <c r="U36"/>
      <c r="W36" s="6"/>
      <c r="X36" s="6"/>
      <c r="Y36" s="6"/>
      <c r="Z36" s="6"/>
    </row>
    <row r="37" spans="1:26" s="50" customFormat="1" ht="18" customHeight="1">
      <c r="A37"/>
      <c r="B37" s="835"/>
      <c r="C37" s="833"/>
      <c r="D37" s="833"/>
      <c r="E37" s="833"/>
      <c r="F37" s="833"/>
      <c r="G37" s="833"/>
      <c r="H37" s="833"/>
      <c r="I37" s="833"/>
      <c r="J37" s="833"/>
      <c r="K37" s="833"/>
      <c r="L37" s="833"/>
      <c r="M37" s="833"/>
      <c r="N37" s="833"/>
      <c r="O37" s="833"/>
      <c r="P37" s="833"/>
      <c r="Q37" s="833"/>
      <c r="R37" s="833"/>
      <c r="S37" s="833"/>
      <c r="T37" s="834"/>
      <c r="U37"/>
      <c r="W37" s="6"/>
      <c r="X37" s="6"/>
      <c r="Y37" s="6"/>
      <c r="Z37" s="6"/>
    </row>
    <row r="38" spans="1:26" s="50" customFormat="1" ht="18" customHeight="1">
      <c r="A38"/>
      <c r="B38" s="835"/>
      <c r="C38" s="833"/>
      <c r="D38" s="833"/>
      <c r="E38" s="833"/>
      <c r="F38" s="833"/>
      <c r="G38" s="833"/>
      <c r="H38" s="833"/>
      <c r="I38" s="833"/>
      <c r="J38" s="833"/>
      <c r="K38" s="833"/>
      <c r="L38" s="833"/>
      <c r="M38" s="833"/>
      <c r="N38" s="833"/>
      <c r="O38" s="833"/>
      <c r="P38" s="833"/>
      <c r="Q38" s="833"/>
      <c r="R38" s="833"/>
      <c r="S38" s="833"/>
      <c r="T38" s="834"/>
      <c r="U38"/>
      <c r="W38" s="6"/>
      <c r="X38" s="6"/>
      <c r="Y38" s="6"/>
      <c r="Z38" s="6"/>
    </row>
    <row r="39" spans="1:26" s="50" customFormat="1" ht="18" customHeight="1">
      <c r="A39"/>
      <c r="B39" s="835"/>
      <c r="C39" s="833"/>
      <c r="D39" s="833"/>
      <c r="E39" s="833"/>
      <c r="F39" s="833"/>
      <c r="G39" s="833"/>
      <c r="H39" s="833"/>
      <c r="I39" s="833"/>
      <c r="J39" s="833"/>
      <c r="K39" s="833"/>
      <c r="L39" s="833"/>
      <c r="M39" s="833"/>
      <c r="N39" s="833"/>
      <c r="O39" s="833"/>
      <c r="P39" s="833"/>
      <c r="Q39" s="833"/>
      <c r="R39" s="833"/>
      <c r="S39" s="833"/>
      <c r="T39" s="834"/>
      <c r="U39"/>
      <c r="W39" s="6"/>
      <c r="X39" s="6"/>
      <c r="Y39" s="6"/>
      <c r="Z39" s="6"/>
    </row>
    <row r="40" spans="1:26" s="50" customFormat="1" ht="18" customHeight="1">
      <c r="A40"/>
      <c r="B40" s="835"/>
      <c r="C40" s="833"/>
      <c r="D40" s="833"/>
      <c r="E40" s="833"/>
      <c r="F40" s="833"/>
      <c r="G40" s="833"/>
      <c r="H40" s="833"/>
      <c r="I40" s="833"/>
      <c r="J40" s="833"/>
      <c r="K40" s="833"/>
      <c r="L40" s="833"/>
      <c r="M40" s="833"/>
      <c r="N40" s="833"/>
      <c r="O40" s="833"/>
      <c r="P40" s="833"/>
      <c r="Q40" s="833"/>
      <c r="R40" s="833"/>
      <c r="S40" s="833"/>
      <c r="T40" s="834"/>
      <c r="U40"/>
      <c r="W40" s="6"/>
      <c r="X40" s="6"/>
      <c r="Y40" s="6"/>
      <c r="Z40" s="6"/>
    </row>
    <row r="41" spans="1:26" s="50" customFormat="1" ht="18" customHeight="1">
      <c r="A41"/>
      <c r="B41" s="835"/>
      <c r="C41" s="833"/>
      <c r="D41" s="833"/>
      <c r="E41" s="833"/>
      <c r="F41" s="833"/>
      <c r="G41" s="833"/>
      <c r="H41" s="833"/>
      <c r="I41" s="833"/>
      <c r="J41" s="833"/>
      <c r="K41" s="833"/>
      <c r="L41" s="833"/>
      <c r="M41" s="833"/>
      <c r="N41" s="833"/>
      <c r="O41" s="833"/>
      <c r="P41" s="833"/>
      <c r="Q41" s="833"/>
      <c r="R41" s="833"/>
      <c r="S41" s="833"/>
      <c r="T41" s="834"/>
      <c r="U41"/>
      <c r="W41" s="6"/>
      <c r="X41" s="6"/>
      <c r="Y41" s="6"/>
      <c r="Z41" s="6"/>
    </row>
    <row r="42" spans="1:26" s="50" customFormat="1" ht="18" customHeight="1">
      <c r="A42"/>
      <c r="B42" s="835"/>
      <c r="C42" s="833"/>
      <c r="D42" s="833"/>
      <c r="E42" s="833"/>
      <c r="F42" s="833"/>
      <c r="G42" s="833"/>
      <c r="H42" s="833"/>
      <c r="I42" s="833"/>
      <c r="J42" s="833"/>
      <c r="K42" s="833"/>
      <c r="L42" s="833"/>
      <c r="M42" s="833"/>
      <c r="N42" s="833"/>
      <c r="O42" s="833"/>
      <c r="P42" s="833"/>
      <c r="Q42" s="833"/>
      <c r="R42" s="833"/>
      <c r="S42" s="833"/>
      <c r="T42" s="834"/>
      <c r="U42"/>
      <c r="W42" s="6"/>
      <c r="X42" s="6"/>
      <c r="Y42" s="6"/>
      <c r="Z42" s="6"/>
    </row>
    <row r="43" spans="1:26" s="50" customFormat="1" ht="18" customHeight="1">
      <c r="A43"/>
      <c r="B43" s="835"/>
      <c r="C43" s="833"/>
      <c r="D43" s="833"/>
      <c r="E43" s="833"/>
      <c r="F43" s="833"/>
      <c r="G43" s="833"/>
      <c r="H43" s="833"/>
      <c r="I43" s="833"/>
      <c r="J43" s="833"/>
      <c r="K43" s="833"/>
      <c r="L43" s="833"/>
      <c r="M43" s="833"/>
      <c r="N43" s="833"/>
      <c r="O43" s="833"/>
      <c r="P43" s="833"/>
      <c r="Q43" s="833"/>
      <c r="R43" s="833"/>
      <c r="S43" s="833"/>
      <c r="T43" s="834"/>
      <c r="U43"/>
      <c r="W43" s="6"/>
      <c r="X43" s="6"/>
      <c r="Y43" s="6"/>
      <c r="Z43" s="6"/>
    </row>
    <row r="44" spans="1:26" s="50" customFormat="1" ht="18" customHeight="1">
      <c r="A44"/>
      <c r="B44" s="835"/>
      <c r="C44" s="833"/>
      <c r="D44" s="833"/>
      <c r="E44" s="833"/>
      <c r="F44" s="833"/>
      <c r="G44" s="833"/>
      <c r="H44" s="833"/>
      <c r="I44" s="833"/>
      <c r="J44" s="833"/>
      <c r="K44" s="833"/>
      <c r="L44" s="833"/>
      <c r="M44" s="833"/>
      <c r="N44" s="833"/>
      <c r="O44" s="833"/>
      <c r="P44" s="833"/>
      <c r="Q44" s="833"/>
      <c r="R44" s="833"/>
      <c r="S44" s="833"/>
      <c r="T44" s="834"/>
      <c r="U44"/>
      <c r="W44" s="6"/>
      <c r="X44" s="6"/>
      <c r="Y44" s="6"/>
      <c r="Z44" s="6"/>
    </row>
    <row r="45" spans="1:26" s="50" customFormat="1" ht="18" customHeight="1">
      <c r="A45"/>
      <c r="B45" s="835"/>
      <c r="C45" s="833"/>
      <c r="D45" s="833"/>
      <c r="E45" s="833"/>
      <c r="F45" s="833"/>
      <c r="G45" s="833"/>
      <c r="H45" s="833"/>
      <c r="I45" s="833"/>
      <c r="J45" s="833"/>
      <c r="K45" s="833"/>
      <c r="L45" s="833"/>
      <c r="M45" s="833"/>
      <c r="N45" s="833"/>
      <c r="O45" s="833"/>
      <c r="P45" s="833"/>
      <c r="Q45" s="833"/>
      <c r="R45" s="833"/>
      <c r="S45" s="833"/>
      <c r="T45" s="834"/>
      <c r="U45"/>
      <c r="W45" s="6"/>
      <c r="X45" s="6"/>
      <c r="Y45" s="6"/>
      <c r="Z45" s="6"/>
    </row>
    <row r="46" spans="1:26" s="50" customFormat="1" ht="18" customHeight="1">
      <c r="A46"/>
      <c r="B46" s="835"/>
      <c r="C46" s="833"/>
      <c r="D46" s="833"/>
      <c r="E46" s="833"/>
      <c r="F46" s="833"/>
      <c r="G46" s="833"/>
      <c r="H46" s="833"/>
      <c r="I46" s="833"/>
      <c r="J46" s="833"/>
      <c r="K46" s="833"/>
      <c r="L46" s="833"/>
      <c r="M46" s="833"/>
      <c r="N46" s="833"/>
      <c r="O46" s="833"/>
      <c r="P46" s="833"/>
      <c r="Q46" s="833"/>
      <c r="R46" s="833"/>
      <c r="S46" s="833"/>
      <c r="T46" s="834"/>
      <c r="U46"/>
      <c r="W46" s="6"/>
      <c r="X46" s="6"/>
      <c r="Y46" s="6"/>
      <c r="Z46" s="6"/>
    </row>
    <row r="47" spans="1:26" s="50" customFormat="1" ht="18" customHeight="1">
      <c r="A47"/>
      <c r="B47" s="835"/>
      <c r="C47" s="833"/>
      <c r="D47" s="833"/>
      <c r="E47" s="833"/>
      <c r="F47" s="833"/>
      <c r="G47" s="833"/>
      <c r="H47" s="833"/>
      <c r="I47" s="833"/>
      <c r="J47" s="833"/>
      <c r="K47" s="833"/>
      <c r="L47" s="833"/>
      <c r="M47" s="833"/>
      <c r="N47" s="833"/>
      <c r="O47" s="833"/>
      <c r="P47" s="833"/>
      <c r="Q47" s="833"/>
      <c r="R47" s="833"/>
      <c r="S47" s="833"/>
      <c r="T47" s="834"/>
      <c r="U47"/>
      <c r="W47" s="6"/>
      <c r="X47" s="6"/>
      <c r="Y47" s="6"/>
      <c r="Z47" s="6"/>
    </row>
    <row r="48" spans="1:26" s="50" customFormat="1" ht="18" customHeight="1">
      <c r="A48"/>
      <c r="B48" s="835"/>
      <c r="C48" s="833"/>
      <c r="D48" s="833"/>
      <c r="E48" s="833"/>
      <c r="F48" s="833"/>
      <c r="G48" s="833"/>
      <c r="H48" s="833"/>
      <c r="I48" s="833"/>
      <c r="J48" s="833"/>
      <c r="K48" s="833"/>
      <c r="L48" s="833"/>
      <c r="M48" s="833"/>
      <c r="N48" s="833"/>
      <c r="O48" s="833"/>
      <c r="P48" s="833"/>
      <c r="Q48" s="833"/>
      <c r="R48" s="833"/>
      <c r="S48" s="833"/>
      <c r="T48" s="834"/>
      <c r="U48"/>
      <c r="W48" s="6"/>
      <c r="X48" s="6"/>
      <c r="Y48" s="6"/>
      <c r="Z48" s="6"/>
    </row>
    <row r="49" spans="1:26" s="1" customFormat="1" ht="18" customHeight="1">
      <c r="A49"/>
      <c r="B49" s="836"/>
      <c r="C49" s="837"/>
      <c r="D49" s="837"/>
      <c r="E49" s="837"/>
      <c r="F49" s="837"/>
      <c r="G49" s="837"/>
      <c r="H49" s="837"/>
      <c r="I49" s="837"/>
      <c r="J49" s="837"/>
      <c r="K49" s="837"/>
      <c r="L49" s="837"/>
      <c r="M49" s="837"/>
      <c r="N49" s="837"/>
      <c r="O49" s="837"/>
      <c r="P49" s="837"/>
      <c r="Q49" s="837"/>
      <c r="R49" s="837"/>
      <c r="S49" s="837"/>
      <c r="T49" s="838"/>
      <c r="U49"/>
      <c r="W49" s="6"/>
      <c r="X49" s="6"/>
      <c r="Y49" s="6"/>
      <c r="Z49" s="6"/>
    </row>
  </sheetData>
  <sheetProtection formatCells="0" formatColumns="0" formatRows="0" insertRows="0"/>
  <mergeCells count="7">
    <mergeCell ref="R2:T2"/>
    <mergeCell ref="W24:Y26"/>
    <mergeCell ref="W28:Y30"/>
    <mergeCell ref="W32:Y34"/>
    <mergeCell ref="B3:T5"/>
    <mergeCell ref="B7:T27"/>
    <mergeCell ref="B29:T49"/>
  </mergeCells>
  <phoneticPr fontId="5"/>
  <pageMargins left="0.51181102362204722" right="0.43307086614173229" top="0.62992125984251968" bottom="0.35433070866141736" header="0.31496062992125984" footer="0.31496062992125984"/>
  <pageSetup paperSize="9" scale="92" fitToHeight="0" orientation="portrait" r:id="rId1"/>
  <headerFooter>
    <oddHeader>&amp;R（様式１－２）</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FF00"/>
  </sheetPr>
  <dimension ref="A1:Q38"/>
  <sheetViews>
    <sheetView view="pageBreakPreview" zoomScale="120" zoomScaleNormal="100" zoomScaleSheetLayoutView="120" workbookViewId="0">
      <selection activeCell="B1" sqref="B1"/>
    </sheetView>
  </sheetViews>
  <sheetFormatPr defaultColWidth="9" defaultRowHeight="13"/>
  <cols>
    <col min="1" max="1" width="0.90625" customWidth="1"/>
    <col min="2" max="2" width="5.453125" style="487" customWidth="1"/>
    <col min="3" max="3" width="4.453125" style="487" customWidth="1"/>
    <col min="4" max="4" width="19.90625" style="487" customWidth="1"/>
    <col min="5" max="9" width="14.90625" customWidth="1"/>
    <col min="10" max="10" width="13.453125" customWidth="1"/>
    <col min="11" max="11" width="1.453125" customWidth="1"/>
    <col min="12" max="12" width="4.90625" customWidth="1"/>
    <col min="15" max="15" width="16.90625" customWidth="1"/>
  </cols>
  <sheetData>
    <row r="1" spans="2:17" ht="17.25" customHeight="1">
      <c r="B1" s="464" t="s">
        <v>176</v>
      </c>
      <c r="C1" s="464"/>
      <c r="D1" s="464"/>
      <c r="E1" s="465"/>
      <c r="F1" s="465"/>
      <c r="G1" s="466"/>
      <c r="H1" s="465"/>
      <c r="I1" s="465"/>
      <c r="J1" s="465"/>
    </row>
    <row r="2" spans="2:17" ht="7.5" customHeight="1">
      <c r="B2" s="467"/>
      <c r="C2" s="467"/>
      <c r="D2" s="467"/>
      <c r="E2" s="465"/>
      <c r="F2" s="465"/>
      <c r="G2" s="466"/>
      <c r="H2" s="465" t="s">
        <v>201</v>
      </c>
      <c r="I2" s="465"/>
      <c r="J2" s="465"/>
    </row>
    <row r="3" spans="2:17" ht="15" customHeight="1">
      <c r="B3" s="468" t="s">
        <v>472</v>
      </c>
      <c r="C3" s="468"/>
      <c r="D3" s="468"/>
      <c r="E3" s="469"/>
      <c r="F3" s="469"/>
      <c r="G3" s="38"/>
      <c r="H3" s="38"/>
      <c r="I3" s="470" t="s">
        <v>25</v>
      </c>
      <c r="J3" s="465"/>
    </row>
    <row r="4" spans="2:17" ht="16.5" customHeight="1">
      <c r="B4" s="902" t="s">
        <v>184</v>
      </c>
      <c r="C4" s="903"/>
      <c r="D4" s="904"/>
      <c r="E4" s="471" t="s">
        <v>369</v>
      </c>
      <c r="F4" s="471" t="s">
        <v>370</v>
      </c>
      <c r="G4" s="471" t="s">
        <v>371</v>
      </c>
      <c r="H4" s="471" t="s">
        <v>409</v>
      </c>
      <c r="I4" s="471" t="s">
        <v>410</v>
      </c>
      <c r="J4" s="465"/>
    </row>
    <row r="5" spans="2:17" ht="33" customHeight="1">
      <c r="B5" s="905" t="s">
        <v>190</v>
      </c>
      <c r="C5" s="906"/>
      <c r="D5" s="472"/>
      <c r="E5" s="707"/>
      <c r="F5" s="707"/>
      <c r="G5" s="707"/>
      <c r="H5" s="707"/>
      <c r="I5" s="707"/>
      <c r="J5" s="465"/>
    </row>
    <row r="6" spans="2:17" ht="19.5" customHeight="1">
      <c r="B6" s="473"/>
      <c r="C6" s="692" t="s">
        <v>104</v>
      </c>
      <c r="D6" s="693"/>
      <c r="E6" s="88">
        <f>'様式1-4-①（個表）'!G60+'様式1-4-①（個表）'!G169+'様式1-4-①（個表）'!G278+'様式1-4-①（個表）'!G387+'様式1-4-①（個表）'!G496+'様式1-4-①（個表）'!G605+'様式1-4-①（個表）'!G714+'様式1-4-①（個表）'!G823+'様式1-4-①（個表）'!G932+'様式1-4-①（個表）'!G1041+'様式1-4-①（個表）'!G1150+'様式1-4-①（個表）'!G1259+'様式1-4-①（個表）'!G1368+'様式1-4-①（個表）'!G1477+'様式1-4-①（個表）'!G1586+'様式1-4-①（個表）'!G1695+'様式1-4-①（個表）'!G1804+'様式1-4-①（個表）'!G1913+'様式1-4-①（個表）'!G2022+'様式1-4-①（個表）'!G2131+'様式1-4-①（個表）'!G2240+'様式1-4-①（個表）'!G2349+'様式1-4-①（個表）'!G2458+'様式1-4-①（個表）'!G2567+'様式1-4-①（個表）'!G2676+'様式1-4-①（個表）'!G2785+'様式1-4-①（個表）'!G2894+'様式1-4-①（個表）'!G3003+'様式1-4-①（個表）'!G3112+'様式1-4-①（個表）'!G3221+'様式1-4-①（個表）'!G3330+'様式1-4-①（個表）'!G3439+'様式1-4-①（個表）'!G3548+'様式1-4-①（個表）'!G3657+'様式1-4-①（個表）'!G3766+'様式1-4-①（個表）'!G3875+'様式1-4-①（個表）'!G3984+'様式1-4-①（個表）'!G4093+'様式1-4-①（個表）'!G4202+'様式1-4-①（個表）'!G4311</f>
        <v>0</v>
      </c>
      <c r="F6" s="87"/>
      <c r="G6" s="87"/>
      <c r="H6" s="87"/>
      <c r="I6" s="87"/>
      <c r="J6" s="465"/>
    </row>
    <row r="7" spans="2:17" ht="19.5" customHeight="1">
      <c r="B7" s="473"/>
      <c r="C7" s="692" t="s">
        <v>209</v>
      </c>
      <c r="D7" s="693"/>
      <c r="E7" s="88">
        <f>'様式1-4-①（個表）'!G69+'様式1-4-①（個表）'!G178+'様式1-4-①（個表）'!G287+'様式1-4-①（個表）'!G396+'様式1-4-①（個表）'!G505+'様式1-4-①（個表）'!G614+'様式1-4-①（個表）'!G723+'様式1-4-①（個表）'!G832+'様式1-4-①（個表）'!G941+'様式1-4-①（個表）'!G1050+'様式1-4-①（個表）'!G1159+'様式1-4-①（個表）'!G1268+'様式1-4-①（個表）'!G1377+'様式1-4-①（個表）'!G1486+'様式1-4-①（個表）'!G1595+'様式1-4-①（個表）'!G1704+'様式1-4-①（個表）'!G1813+'様式1-4-①（個表）'!G1922+'様式1-4-①（個表）'!G2031+'様式1-4-①（個表）'!G2140+'様式1-4-①（個表）'!G2249+'様式1-4-①（個表）'!G2358+'様式1-4-①（個表）'!G2467+'様式1-4-①（個表）'!G2576+'様式1-4-①（個表）'!G2685+'様式1-4-①（個表）'!G2794+'様式1-4-①（個表）'!G2903+'様式1-4-①（個表）'!G3012+'様式1-4-①（個表）'!G3121+'様式1-4-①（個表）'!G3230+'様式1-4-①（個表）'!G3339+'様式1-4-①（個表）'!G3448+'様式1-4-①（個表）'!G3557+'様式1-4-①（個表）'!G3666+'様式1-4-①（個表）'!G3775+'様式1-4-①（個表）'!G3884+'様式1-4-①（個表）'!G3993+'様式1-4-①（個表）'!G4102+'様式1-4-①（個表）'!G4211+'様式1-4-①（個表）'!G4320</f>
        <v>0</v>
      </c>
      <c r="F7" s="87"/>
      <c r="G7" s="87"/>
      <c r="H7" s="87"/>
      <c r="I7" s="87"/>
      <c r="J7" s="465"/>
    </row>
    <row r="8" spans="2:17" ht="19.5" customHeight="1">
      <c r="B8" s="473"/>
      <c r="C8" s="692" t="s">
        <v>174</v>
      </c>
      <c r="D8" s="693"/>
      <c r="E8" s="88">
        <f>'様式1-4-①（個表）'!G75+'様式1-4-①（個表）'!G184+'様式1-4-①（個表）'!G293+'様式1-4-①（個表）'!G402+'様式1-4-①（個表）'!G511+'様式1-4-①（個表）'!G620+'様式1-4-①（個表）'!G729+'様式1-4-①（個表）'!G838+'様式1-4-①（個表）'!G947+'様式1-4-①（個表）'!G1056+'様式1-4-①（個表）'!G1165+'様式1-4-①（個表）'!G1274+'様式1-4-①（個表）'!G1383+'様式1-4-①（個表）'!G1492+'様式1-4-①（個表）'!G1601+'様式1-4-①（個表）'!G1710+'様式1-4-①（個表）'!G1819+'様式1-4-①（個表）'!G1928+'様式1-4-①（個表）'!G2037+'様式1-4-①（個表）'!G2146+'様式1-4-①（個表）'!G2255+'様式1-4-①（個表）'!G2364+'様式1-4-①（個表）'!G2473+'様式1-4-①（個表）'!G2582+'様式1-4-①（個表）'!G2691+'様式1-4-①（個表）'!G2800+'様式1-4-①（個表）'!G2909+'様式1-4-①（個表）'!G3018+'様式1-4-①（個表）'!G3127+'様式1-4-①（個表）'!G3236+'様式1-4-①（個表）'!G3345+'様式1-4-①（個表）'!G3454+'様式1-4-①（個表）'!G3563+'様式1-4-①（個表）'!G3672+'様式1-4-①（個表）'!G3781+'様式1-4-①（個表）'!G3890+'様式1-4-①（個表）'!G3999+'様式1-4-①（個表）'!G4108+'様式1-4-①（個表）'!G4217+'様式1-4-①（個表）'!G4326</f>
        <v>0</v>
      </c>
      <c r="F8" s="87"/>
      <c r="G8" s="87"/>
      <c r="H8" s="87"/>
      <c r="I8" s="87"/>
      <c r="J8" s="465"/>
    </row>
    <row r="9" spans="2:17" ht="19.5" customHeight="1">
      <c r="B9" s="473"/>
      <c r="C9" s="692" t="s">
        <v>175</v>
      </c>
      <c r="D9" s="693"/>
      <c r="E9" s="88">
        <f>'様式1-4-①（個表）'!G82+'様式1-4-①（個表）'!G191+'様式1-4-①（個表）'!G300+'様式1-4-①（個表）'!G409+'様式1-4-①（個表）'!G518+'様式1-4-①（個表）'!G627+'様式1-4-①（個表）'!G736+'様式1-4-①（個表）'!G845+'様式1-4-①（個表）'!G954+'様式1-4-①（個表）'!G1063+'様式1-4-①（個表）'!G1172+'様式1-4-①（個表）'!G1281+'様式1-4-①（個表）'!G1390+'様式1-4-①（個表）'!G1499+'様式1-4-①（個表）'!G1608+'様式1-4-①（個表）'!G1717+'様式1-4-①（個表）'!G1826+'様式1-4-①（個表）'!G1935+'様式1-4-①（個表）'!G2044+'様式1-4-①（個表）'!G2153+'様式1-4-①（個表）'!G2262+'様式1-4-①（個表）'!G2371+'様式1-4-①（個表）'!G2480+'様式1-4-①（個表）'!G2589+'様式1-4-①（個表）'!G2698+'様式1-4-①（個表）'!G2807+'様式1-4-①（個表）'!G2916+'様式1-4-①（個表）'!G3025+'様式1-4-①（個表）'!G3134+'様式1-4-①（個表）'!G3243+'様式1-4-①（個表）'!G3352+'様式1-4-①（個表）'!G3461+'様式1-4-①（個表）'!G3570+'様式1-4-①（個表）'!G3679+'様式1-4-①（個表）'!G3788+'様式1-4-①（個表）'!G3897+'様式1-4-①（個表）'!G4006+'様式1-4-①（個表）'!G4115+'様式1-4-①（個表）'!G4224+'様式1-4-①（個表）'!G4333</f>
        <v>0</v>
      </c>
      <c r="F9" s="87"/>
      <c r="G9" s="87"/>
      <c r="H9" s="87"/>
      <c r="I9" s="87"/>
      <c r="J9" s="465"/>
    </row>
    <row r="10" spans="2:17" ht="19.5" customHeight="1">
      <c r="B10" s="473"/>
      <c r="C10" s="692" t="s">
        <v>177</v>
      </c>
      <c r="D10" s="693"/>
      <c r="E10" s="88">
        <f>'様式1-4-①（個表）'!G88+'様式1-4-①（個表）'!G197+'様式1-4-①（個表）'!G306+'様式1-4-①（個表）'!G415+'様式1-4-①（個表）'!G524+'様式1-4-①（個表）'!G633+'様式1-4-①（個表）'!G742+'様式1-4-①（個表）'!G851+'様式1-4-①（個表）'!G960+'様式1-4-①（個表）'!G1069+'様式1-4-①（個表）'!G1178+'様式1-4-①（個表）'!G1287+'様式1-4-①（個表）'!G1396+'様式1-4-①（個表）'!G1505+'様式1-4-①（個表）'!G1614+'様式1-4-①（個表）'!G1723+'様式1-4-①（個表）'!G1832+'様式1-4-①（個表）'!G1941+'様式1-4-①（個表）'!G2050+'様式1-4-①（個表）'!G2159+'様式1-4-①（個表）'!G2268+'様式1-4-①（個表）'!G2377+'様式1-4-①（個表）'!G2486+'様式1-4-①（個表）'!G2595+'様式1-4-①（個表）'!G2704+'様式1-4-①（個表）'!G2813+'様式1-4-①（個表）'!G2922+'様式1-4-①（個表）'!G3031+'様式1-4-①（個表）'!G3140+'様式1-4-①（個表）'!G3249+'様式1-4-①（個表）'!G3358+'様式1-4-①（個表）'!G3467+'様式1-4-①（個表）'!G3576+'様式1-4-①（個表）'!G3685+'様式1-4-①（個表）'!G3794+'様式1-4-①（個表）'!G3903+'様式1-4-①（個表）'!G4012+'様式1-4-①（個表）'!G4121+'様式1-4-①（個表）'!G4230+'様式1-4-①（個表）'!G4339</f>
        <v>0</v>
      </c>
      <c r="F10" s="87"/>
      <c r="G10" s="87"/>
      <c r="H10" s="87"/>
      <c r="I10" s="87"/>
      <c r="J10" s="465"/>
    </row>
    <row r="11" spans="2:17" ht="19.5" customHeight="1">
      <c r="B11" s="473"/>
      <c r="C11" s="692" t="s">
        <v>178</v>
      </c>
      <c r="D11" s="693"/>
      <c r="E11" s="88">
        <f>'様式1-4-①（個表）'!G94+'様式1-4-①（個表）'!G203+'様式1-4-①（個表）'!G312+'様式1-4-①（個表）'!G421+'様式1-4-①（個表）'!G530+'様式1-4-①（個表）'!G639+'様式1-4-①（個表）'!G748+'様式1-4-①（個表）'!G857+'様式1-4-①（個表）'!G966+'様式1-4-①（個表）'!G1075+'様式1-4-①（個表）'!G1184+'様式1-4-①（個表）'!G1293+'様式1-4-①（個表）'!G1402+'様式1-4-①（個表）'!G1511+'様式1-4-①（個表）'!G1620+'様式1-4-①（個表）'!G1729+'様式1-4-①（個表）'!G1838+'様式1-4-①（個表）'!G1947+'様式1-4-①（個表）'!G2056+'様式1-4-①（個表）'!G2165+'様式1-4-①（個表）'!G2274+'様式1-4-①（個表）'!G2383+'様式1-4-①（個表）'!G2492+'様式1-4-①（個表）'!G2601+'様式1-4-①（個表）'!G2710+'様式1-4-①（個表）'!G2819+'様式1-4-①（個表）'!G2928+'様式1-4-①（個表）'!G3037+'様式1-4-①（個表）'!G3146+'様式1-4-①（個表）'!G3255+'様式1-4-①（個表）'!G3364+'様式1-4-①（個表）'!G3473+'様式1-4-①（個表）'!G3582+'様式1-4-①（個表）'!G3691+'様式1-4-①（個表）'!G3800+'様式1-4-①（個表）'!G3909+'様式1-4-①（個表）'!G4018+'様式1-4-①（個表）'!G4127+'様式1-4-①（個表）'!G4236+'様式1-4-①（個表）'!G4345</f>
        <v>0</v>
      </c>
      <c r="F11" s="87"/>
      <c r="G11" s="87"/>
      <c r="H11" s="87"/>
      <c r="I11" s="87"/>
      <c r="J11" s="465"/>
    </row>
    <row r="12" spans="2:17" ht="19.5" customHeight="1">
      <c r="B12" s="691"/>
      <c r="C12" s="692" t="s">
        <v>172</v>
      </c>
      <c r="D12" s="693"/>
      <c r="E12" s="88">
        <f>E13-E6-E7-E8-E9-E10-E11</f>
        <v>0</v>
      </c>
      <c r="F12" s="88">
        <f>F13-F6-F7-F8-F9-F10-F11</f>
        <v>0</v>
      </c>
      <c r="G12" s="88">
        <f>G13-G6-G7-G8-G9-G10-G11</f>
        <v>0</v>
      </c>
      <c r="H12" s="88">
        <f>H13-H6-H7-H8-H9-H10-H11</f>
        <v>0</v>
      </c>
      <c r="I12" s="88">
        <f>I13-I6-I7-I8-I9-I10-I11</f>
        <v>0</v>
      </c>
      <c r="J12" s="465"/>
    </row>
    <row r="13" spans="2:17" ht="19.5" customHeight="1">
      <c r="B13" s="899" t="s">
        <v>192</v>
      </c>
      <c r="C13" s="900"/>
      <c r="D13" s="901"/>
      <c r="E13" s="474">
        <f>E18</f>
        <v>0</v>
      </c>
      <c r="F13" s="474">
        <f>F18</f>
        <v>0</v>
      </c>
      <c r="G13" s="474">
        <f>G18</f>
        <v>0</v>
      </c>
      <c r="H13" s="474">
        <f>H18</f>
        <v>0</v>
      </c>
      <c r="I13" s="474">
        <f>I18</f>
        <v>0</v>
      </c>
    </row>
    <row r="14" spans="2:17" ht="35.25" customHeight="1">
      <c r="B14" s="899" t="s">
        <v>191</v>
      </c>
      <c r="C14" s="900"/>
      <c r="D14" s="901"/>
      <c r="E14" s="88"/>
      <c r="F14" s="88"/>
      <c r="G14" s="88"/>
      <c r="H14" s="88"/>
      <c r="I14" s="88"/>
      <c r="J14" s="465"/>
    </row>
    <row r="15" spans="2:17" ht="19.5" customHeight="1">
      <c r="B15" s="473"/>
      <c r="C15" s="909" t="s">
        <v>402</v>
      </c>
      <c r="D15" s="910"/>
      <c r="E15" s="88">
        <f>'様式1-4-①（個表）'!O60+'様式1-4-①（個表）'!O169+'様式1-4-①（個表）'!O278+'様式1-4-①（個表）'!O387+'様式1-4-①（個表）'!O496+'様式1-4-①（個表）'!O605+'様式1-4-①（個表）'!O714+'様式1-4-①（個表）'!O823+'様式1-4-①（個表）'!O932+'様式1-4-①（個表）'!O1041+'様式1-4-①（個表）'!O1150+'様式1-4-①（個表）'!O1259+'様式1-4-①（個表）'!O1368+'様式1-4-①（個表）'!O1477+'様式1-4-①（個表）'!O1586+'様式1-4-①（個表）'!O1695+'様式1-4-①（個表）'!O1804+'様式1-4-①（個表）'!O1913+'様式1-4-①（個表）'!O2022+'様式1-4-①（個表）'!O2131+'様式1-4-①（個表）'!O2240+'様式1-4-①（個表）'!O2349+'様式1-4-①（個表）'!O2458+'様式1-4-①（個表）'!O2567+'様式1-4-①（個表）'!O2676+'様式1-4-①（個表）'!O2785+'様式1-4-①（個表）'!O2894+'様式1-4-①（個表）'!O3003+'様式1-4-①（個表）'!O3112+'様式1-4-①（個表）'!O3221+'様式1-4-①（個表）'!O3330+'様式1-4-①（個表）'!O3439+'様式1-4-①（個表）'!O3548+'様式1-4-①（個表）'!O3657+'様式1-4-①（個表）'!O3766+'様式1-4-①（個表）'!O3875+'様式1-4-①（個表）'!O3984+'様式1-4-①（個表）'!O4093+'様式1-4-①（個表）'!O4202+'様式1-4-①（個表）'!O4311</f>
        <v>0</v>
      </c>
      <c r="F15" s="87"/>
      <c r="G15" s="87"/>
      <c r="H15" s="87"/>
      <c r="I15" s="87"/>
      <c r="N15" s="829"/>
      <c r="O15" s="829"/>
      <c r="P15" s="829"/>
      <c r="Q15" s="829"/>
    </row>
    <row r="16" spans="2:17" ht="19.5" customHeight="1">
      <c r="B16" s="473"/>
      <c r="C16" s="909" t="s">
        <v>403</v>
      </c>
      <c r="D16" s="910"/>
      <c r="E16" s="88">
        <f>'様式1-4-①（個表）'!O74+'様式1-4-①（個表）'!O183+'様式1-4-①（個表）'!O292+'様式1-4-①（個表）'!O401+'様式1-4-①（個表）'!O510+'様式1-4-①（個表）'!O619+'様式1-4-①（個表）'!O728+'様式1-4-①（個表）'!O837+'様式1-4-①（個表）'!O946+'様式1-4-①（個表）'!O1055+'様式1-4-①（個表）'!O1164+'様式1-4-①（個表）'!O1273+'様式1-4-①（個表）'!O1382+'様式1-4-①（個表）'!O1491+'様式1-4-①（個表）'!O1600+'様式1-4-①（個表）'!O1709+'様式1-4-①（個表）'!O1818+'様式1-4-①（個表）'!O1927+'様式1-4-①（個表）'!O2036+'様式1-4-①（個表）'!O2145+'様式1-4-①（個表）'!O2254+'様式1-4-①（個表）'!O2363+'様式1-4-①（個表）'!O2472+'様式1-4-①（個表）'!O2581+'様式1-4-①（個表）'!O2690+'様式1-4-①（個表）'!O2799+'様式1-4-①（個表）'!O2908+'様式1-4-①（個表）'!O3017+'様式1-4-①（個表）'!O3126+'様式1-4-①（個表）'!O3235+'様式1-4-①（個表）'!O3344+'様式1-4-①（個表）'!O3453+'様式1-4-①（個表）'!O3562+'様式1-4-①（個表）'!O3671+'様式1-4-①（個表）'!O3780+'様式1-4-①（個表）'!O3889+'様式1-4-①（個表）'!O3998+'様式1-4-①（個表）'!O4107+'様式1-4-①（個表）'!O4216+'様式1-4-①（個表）'!O4325</f>
        <v>0</v>
      </c>
      <c r="F16" s="87"/>
      <c r="G16" s="87"/>
      <c r="H16" s="87"/>
      <c r="I16" s="87"/>
      <c r="J16" s="465"/>
    </row>
    <row r="17" spans="1:10" ht="19.5" customHeight="1">
      <c r="A17" s="475"/>
      <c r="B17" s="473"/>
      <c r="C17" s="911" t="s">
        <v>435</v>
      </c>
      <c r="D17" s="912"/>
      <c r="E17" s="88">
        <f>'様式1-4-①（個表）'!O92+'様式1-4-①（個表）'!O201+'様式1-4-①（個表）'!O310+'様式1-4-①（個表）'!O419+'様式1-4-①（個表）'!O528+'様式1-4-①（個表）'!O637+'様式1-4-①（個表）'!O746+'様式1-4-①（個表）'!O855+'様式1-4-①（個表）'!O964+'様式1-4-①（個表）'!O1073+'様式1-4-①（個表）'!O1182+'様式1-4-①（個表）'!O1291+'様式1-4-①（個表）'!O1400+'様式1-4-①（個表）'!O1509+'様式1-4-①（個表）'!O1618+'様式1-4-①（個表）'!O1727+'様式1-4-①（個表）'!O1836+'様式1-4-①（個表）'!O1945+'様式1-4-①（個表）'!O2054+'様式1-4-①（個表）'!O2163+'様式1-4-①（個表）'!O2272+'様式1-4-①（個表）'!O2381+'様式1-4-①（個表）'!O2490+'様式1-4-①（個表）'!O2599+'様式1-4-①（個表）'!O2708+'様式1-4-①（個表）'!O2817+'様式1-4-①（個表）'!O2926+'様式1-4-①（個表）'!O3035+'様式1-4-①（個表）'!O3144+'様式1-4-①（個表）'!O3253+'様式1-4-①（個表）'!O3362+'様式1-4-①（個表）'!O3471+'様式1-4-①（個表）'!O3580+'様式1-4-①（個表）'!O3689+'様式1-4-①（個表）'!O3798+'様式1-4-①（個表）'!O3907+'様式1-4-①（個表）'!O4016+'様式1-4-①（個表）'!O4125+'様式1-4-①（個表）'!O4234+'様式1-4-①（個表）'!O4343</f>
        <v>0</v>
      </c>
      <c r="F17" s="87"/>
      <c r="G17" s="87"/>
      <c r="H17" s="87"/>
      <c r="I17" s="87"/>
    </row>
    <row r="18" spans="1:10" ht="19.5" customHeight="1" thickBot="1">
      <c r="B18" s="894" t="s">
        <v>193</v>
      </c>
      <c r="C18" s="895"/>
      <c r="D18" s="896"/>
      <c r="E18" s="476">
        <f>SUM(E15:E17)</f>
        <v>0</v>
      </c>
      <c r="F18" s="476">
        <f>SUM(F15:F17)</f>
        <v>0</v>
      </c>
      <c r="G18" s="476">
        <f>SUM(G15:G17)</f>
        <v>0</v>
      </c>
      <c r="H18" s="476">
        <f>SUM(H15:H17)</f>
        <v>0</v>
      </c>
      <c r="I18" s="476">
        <f>SUM(I15:I17)</f>
        <v>0</v>
      </c>
    </row>
    <row r="19" spans="1:10" ht="23.25" customHeight="1" thickTop="1">
      <c r="B19" s="477" t="s">
        <v>186</v>
      </c>
      <c r="C19" s="478"/>
      <c r="D19" s="479"/>
      <c r="E19" s="761">
        <f>'様式1-4-①（個表）'!O105+'様式1-4-①（個表）'!O214+'様式1-4-①（個表）'!O323+'様式1-4-①（個表）'!O432+'様式1-4-①（個表）'!O541+'様式1-4-①（個表）'!O650+'様式1-4-①（個表）'!O759+'様式1-4-①（個表）'!O868+'様式1-4-①（個表）'!O977+'様式1-4-①（個表）'!O1086+'様式1-4-①（個表）'!O1195+'様式1-4-①（個表）'!O1304+'様式1-4-①（個表）'!O1413+'様式1-4-①（個表）'!O1522+'様式1-4-①（個表）'!O1631+'様式1-4-①（個表）'!O1740+'様式1-4-①（個表）'!O1849+'様式1-4-①（個表）'!O1958+'様式1-4-①（個表）'!O2067+'様式1-4-①（個表）'!O2176+'様式1-4-①（個表）'!O2285+'様式1-4-①（個表）'!O2394+'様式1-4-①（個表）'!O2503+'様式1-4-①（個表）'!O2612+'様式1-4-①（個表）'!O2721+'様式1-4-①（個表）'!O2830+'様式1-4-①（個表）'!O2939+'様式1-4-①（個表）'!O3048+'様式1-4-①（個表）'!O3157+'様式1-4-①（個表）'!O3266+'様式1-4-①（個表）'!O3375+'様式1-4-①（個表）'!O3484+'様式1-4-①（個表）'!O3593+'様式1-4-①（個表）'!O3702+'様式1-4-①（個表）'!O3811+'様式1-4-①（個表）'!O3920+'様式1-4-①（個表）'!O4029+'様式1-4-①（個表）'!O4138+'様式1-4-①（個表）'!O4247+'様式1-4-①（個表）'!O4356</f>
        <v>0</v>
      </c>
      <c r="F19" s="716"/>
      <c r="G19" s="716"/>
      <c r="H19" s="716"/>
      <c r="I19" s="716"/>
    </row>
    <row r="20" spans="1:10" ht="23.25" customHeight="1">
      <c r="B20" s="480" t="s">
        <v>189</v>
      </c>
      <c r="C20" s="481"/>
      <c r="D20" s="482"/>
      <c r="E20" s="725">
        <f>'様式1-4（事業一覧）'!N47</f>
        <v>0</v>
      </c>
      <c r="F20" s="715"/>
      <c r="G20" s="715"/>
      <c r="H20" s="715"/>
      <c r="I20" s="715"/>
    </row>
    <row r="21" spans="1:10">
      <c r="B21" s="483"/>
      <c r="C21" s="483"/>
      <c r="D21" s="483"/>
      <c r="E21" s="38"/>
      <c r="F21" s="38"/>
      <c r="G21" s="38"/>
      <c r="H21" s="38"/>
      <c r="I21" s="38"/>
    </row>
    <row r="22" spans="1:10" ht="15" customHeight="1">
      <c r="B22" s="468" t="s">
        <v>197</v>
      </c>
      <c r="C22" s="468"/>
      <c r="D22" s="468"/>
      <c r="E22" s="469"/>
      <c r="F22" s="469"/>
      <c r="G22" s="38"/>
      <c r="H22" s="38"/>
      <c r="I22" s="470" t="s">
        <v>25</v>
      </c>
      <c r="J22" s="465"/>
    </row>
    <row r="23" spans="1:10" ht="16.5" customHeight="1">
      <c r="B23" s="902" t="s">
        <v>184</v>
      </c>
      <c r="C23" s="903"/>
      <c r="D23" s="904"/>
      <c r="E23" s="471" t="s">
        <v>369</v>
      </c>
      <c r="F23" s="471" t="s">
        <v>370</v>
      </c>
      <c r="G23" s="471" t="s">
        <v>371</v>
      </c>
      <c r="H23" s="471" t="s">
        <v>409</v>
      </c>
      <c r="I23" s="471" t="s">
        <v>410</v>
      </c>
      <c r="J23" s="465"/>
    </row>
    <row r="24" spans="1:10" ht="23.25" customHeight="1">
      <c r="B24" s="907" t="s">
        <v>185</v>
      </c>
      <c r="C24" s="908"/>
      <c r="D24" s="472"/>
      <c r="E24" s="726"/>
      <c r="F24" s="737"/>
      <c r="G24" s="737"/>
      <c r="H24" s="737"/>
      <c r="I24" s="737"/>
      <c r="J24" s="465"/>
    </row>
    <row r="25" spans="1:10" ht="24" customHeight="1">
      <c r="B25" s="473"/>
      <c r="C25" s="692" t="s">
        <v>194</v>
      </c>
      <c r="D25" s="693"/>
      <c r="E25" s="708"/>
      <c r="F25" s="734"/>
      <c r="G25" s="734"/>
      <c r="H25" s="734"/>
      <c r="I25" s="734"/>
      <c r="J25" s="465"/>
    </row>
    <row r="26" spans="1:10" ht="19.5" customHeight="1">
      <c r="B26" s="473"/>
      <c r="C26" s="692"/>
      <c r="D26" s="693" t="s">
        <v>89</v>
      </c>
      <c r="E26" s="708">
        <f>'様式1-4-②（バリアフリー・多言語）'!J8</f>
        <v>0</v>
      </c>
      <c r="F26" s="734"/>
      <c r="G26" s="734"/>
      <c r="H26" s="734"/>
      <c r="I26" s="734"/>
      <c r="J26" s="465"/>
    </row>
    <row r="27" spans="1:10" ht="19.5" customHeight="1">
      <c r="B27" s="473"/>
      <c r="C27" s="692"/>
      <c r="D27" s="693" t="s">
        <v>372</v>
      </c>
      <c r="E27" s="708">
        <f>'様式1-4-②（バリアフリー・多言語）'!J14</f>
        <v>0</v>
      </c>
      <c r="F27" s="734"/>
      <c r="G27" s="734"/>
      <c r="H27" s="734"/>
      <c r="I27" s="734"/>
      <c r="J27" s="465"/>
    </row>
    <row r="28" spans="1:10" ht="19.5" customHeight="1">
      <c r="B28" s="473"/>
      <c r="C28" s="692"/>
      <c r="D28" s="693" t="s">
        <v>405</v>
      </c>
      <c r="E28" s="708">
        <f>'様式1-4-②（バリアフリー・多言語）'!J19</f>
        <v>0</v>
      </c>
      <c r="F28" s="734"/>
      <c r="G28" s="734"/>
      <c r="H28" s="734"/>
      <c r="I28" s="734"/>
      <c r="J28" s="465"/>
    </row>
    <row r="29" spans="1:10" ht="18.75" customHeight="1">
      <c r="B29" s="473"/>
      <c r="C29" s="689" t="s">
        <v>196</v>
      </c>
      <c r="D29" s="690"/>
      <c r="E29" s="484">
        <f>SUM(E26:E28)</f>
        <v>0</v>
      </c>
      <c r="F29" s="733"/>
      <c r="G29" s="733"/>
      <c r="H29" s="733"/>
      <c r="I29" s="733"/>
      <c r="J29" s="465"/>
    </row>
    <row r="30" spans="1:10" ht="27.75" customHeight="1">
      <c r="B30" s="473"/>
      <c r="C30" s="692" t="s">
        <v>195</v>
      </c>
      <c r="D30" s="693"/>
      <c r="E30" s="708"/>
      <c r="F30" s="734"/>
      <c r="G30" s="734"/>
      <c r="H30" s="734"/>
      <c r="I30" s="734"/>
      <c r="J30" s="465"/>
    </row>
    <row r="31" spans="1:10" ht="19.5" customHeight="1">
      <c r="B31" s="473"/>
      <c r="C31" s="692"/>
      <c r="D31" s="693" t="s">
        <v>86</v>
      </c>
      <c r="E31" s="708">
        <f>'様式1-4-②（バリアフリー・多言語）'!J29</f>
        <v>0</v>
      </c>
      <c r="F31" s="734"/>
      <c r="G31" s="734"/>
      <c r="H31" s="734"/>
      <c r="I31" s="734"/>
      <c r="J31" s="465"/>
    </row>
    <row r="32" spans="1:10" ht="19.5" customHeight="1">
      <c r="B32" s="473"/>
      <c r="C32" s="692"/>
      <c r="D32" s="693" t="s">
        <v>89</v>
      </c>
      <c r="E32" s="708">
        <f>'様式1-4-②（バリアフリー・多言語）'!J35</f>
        <v>0</v>
      </c>
      <c r="F32" s="734"/>
      <c r="G32" s="734"/>
      <c r="H32" s="734"/>
      <c r="I32" s="734"/>
      <c r="J32" s="465"/>
    </row>
    <row r="33" spans="2:10" ht="19.5" customHeight="1">
      <c r="B33" s="473"/>
      <c r="C33" s="692"/>
      <c r="D33" s="693" t="s">
        <v>372</v>
      </c>
      <c r="E33" s="708">
        <f>'様式1-4-②（バリアフリー・多言語）'!J40</f>
        <v>0</v>
      </c>
      <c r="F33" s="734"/>
      <c r="G33" s="734"/>
      <c r="H33" s="734"/>
      <c r="I33" s="734"/>
      <c r="J33" s="465"/>
    </row>
    <row r="34" spans="2:10" ht="19.5" customHeight="1">
      <c r="B34" s="473"/>
      <c r="C34" s="692"/>
      <c r="D34" s="693" t="s">
        <v>404</v>
      </c>
      <c r="E34" s="708">
        <f>'様式1-4-②（バリアフリー・多言語）'!J45</f>
        <v>0</v>
      </c>
      <c r="F34" s="734"/>
      <c r="G34" s="734"/>
      <c r="H34" s="734"/>
      <c r="I34" s="734"/>
      <c r="J34" s="465"/>
    </row>
    <row r="35" spans="2:10" ht="19.5" customHeight="1">
      <c r="B35" s="473"/>
      <c r="C35" s="897" t="s">
        <v>196</v>
      </c>
      <c r="D35" s="898"/>
      <c r="E35" s="485">
        <f>SUM(E31:E34)</f>
        <v>0</v>
      </c>
      <c r="F35" s="735"/>
      <c r="G35" s="735"/>
      <c r="H35" s="735"/>
      <c r="I35" s="735"/>
      <c r="J35" s="465"/>
    </row>
    <row r="36" spans="2:10" ht="23.25" customHeight="1" thickBot="1">
      <c r="B36" s="894" t="s">
        <v>193</v>
      </c>
      <c r="C36" s="895"/>
      <c r="D36" s="896"/>
      <c r="E36" s="486">
        <f>SUM(E29,E35)</f>
        <v>0</v>
      </c>
      <c r="F36" s="736"/>
      <c r="G36" s="736"/>
      <c r="H36" s="736"/>
      <c r="I36" s="736"/>
    </row>
    <row r="37" spans="2:10" ht="23.25" customHeight="1" thickTop="1">
      <c r="B37" s="477" t="s">
        <v>188</v>
      </c>
      <c r="C37" s="478"/>
      <c r="D37" s="479"/>
      <c r="E37" s="727">
        <f>'様式1-4-②（バリアフリー・多言語）'!J56</f>
        <v>0</v>
      </c>
      <c r="F37" s="762"/>
      <c r="G37" s="762"/>
      <c r="H37" s="762"/>
      <c r="I37" s="762"/>
    </row>
    <row r="38" spans="2:10" ht="23.25" customHeight="1">
      <c r="B38" s="480" t="s">
        <v>187</v>
      </c>
      <c r="C38" s="481"/>
      <c r="D38" s="482"/>
      <c r="E38" s="725">
        <f>'様式1-4（事業一覧）'!N48</f>
        <v>0</v>
      </c>
      <c r="F38" s="763"/>
      <c r="G38" s="763"/>
      <c r="H38" s="763"/>
      <c r="I38" s="763"/>
    </row>
  </sheetData>
  <sheetProtection algorithmName="SHA-512" hashValue="ZDbMatgvhO3ClLKsZX//bbxUIPu2VvUH37EU5eJKT57Q3xS5CsyEXvZ43N7DUxURIv0KkH8TBiuIRYT3dGQ64w==" saltValue="lJ0M+e5rn7r/JgjCjQ645g==" spinCount="100000" sheet="1" formatCells="0" formatColumns="0" formatRows="0"/>
  <mergeCells count="13">
    <mergeCell ref="N15:Q15"/>
    <mergeCell ref="B5:C5"/>
    <mergeCell ref="B4:D4"/>
    <mergeCell ref="B24:C24"/>
    <mergeCell ref="C15:D15"/>
    <mergeCell ref="C16:D16"/>
    <mergeCell ref="C17:D17"/>
    <mergeCell ref="B13:D13"/>
    <mergeCell ref="B36:D36"/>
    <mergeCell ref="C35:D35"/>
    <mergeCell ref="B14:D14"/>
    <mergeCell ref="B23:D23"/>
    <mergeCell ref="B18:D18"/>
  </mergeCells>
  <phoneticPr fontId="5"/>
  <printOptions horizontalCentered="1"/>
  <pageMargins left="0.43307086614173229" right="0.43307086614173229" top="0.74803149606299213" bottom="0.55118110236220474" header="0.31496062992125984" footer="0.31496062992125984"/>
  <pageSetup paperSize="9" scale="85" orientation="portrait" r:id="rId1"/>
  <headerFooter differentFirst="1">
    <oddHeader>&amp;R（様式１－３）</oddHeader>
    <firstHeader>&amp;R（様式１－３）</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FF00"/>
  </sheetPr>
  <dimension ref="B3:U48"/>
  <sheetViews>
    <sheetView showWhiteSpace="0" view="pageBreakPreview" zoomScaleNormal="100" zoomScaleSheetLayoutView="100" workbookViewId="0">
      <selection activeCell="B1" sqref="B1"/>
    </sheetView>
  </sheetViews>
  <sheetFormatPr defaultColWidth="9" defaultRowHeight="13"/>
  <cols>
    <col min="1" max="1" width="0.90625" customWidth="1"/>
    <col min="2" max="2" width="8" style="50" customWidth="1"/>
    <col min="3" max="3" width="12" style="50" customWidth="1"/>
    <col min="4" max="8" width="8.90625" style="50" customWidth="1"/>
    <col min="9" max="10" width="4.90625" style="50" customWidth="1"/>
    <col min="11" max="12" width="8.90625" style="50" customWidth="1"/>
    <col min="13" max="13" width="7.08984375" style="50" customWidth="1"/>
    <col min="14" max="15" width="8.90625" style="50" customWidth="1"/>
    <col min="16" max="16" width="0.90625" customWidth="1"/>
    <col min="17" max="17" width="4.90625" customWidth="1"/>
    <col min="18" max="19" width="9" style="5"/>
    <col min="20" max="20" width="16.90625" style="5" customWidth="1"/>
    <col min="21" max="21" width="9" style="5"/>
  </cols>
  <sheetData>
    <row r="3" spans="2:18" ht="20.25" customHeight="1">
      <c r="B3" s="928" t="s">
        <v>411</v>
      </c>
      <c r="C3" s="928"/>
      <c r="D3" s="928"/>
      <c r="E3" s="928"/>
      <c r="F3" s="928"/>
      <c r="G3" s="928"/>
      <c r="H3" s="928"/>
      <c r="I3" s="928"/>
      <c r="J3" s="928"/>
      <c r="K3" s="928"/>
      <c r="L3" s="928"/>
      <c r="M3" s="928"/>
      <c r="N3" s="928"/>
    </row>
    <row r="5" spans="2:18" customFormat="1" ht="17.25" customHeight="1">
      <c r="C5" s="26"/>
      <c r="D5" s="26"/>
      <c r="E5" s="26"/>
      <c r="F5" s="26"/>
      <c r="G5" s="26"/>
      <c r="H5" s="26"/>
      <c r="I5" s="26"/>
      <c r="J5" s="26"/>
      <c r="K5" s="26"/>
      <c r="L5" s="26"/>
      <c r="M5" s="26"/>
      <c r="N5" s="470" t="s">
        <v>25</v>
      </c>
    </row>
    <row r="6" spans="2:18" s="682" customFormat="1" ht="16.5" customHeight="1">
      <c r="B6" s="683" t="s">
        <v>76</v>
      </c>
      <c r="C6" s="684" t="s">
        <v>220</v>
      </c>
      <c r="D6" s="925" t="s">
        <v>396</v>
      </c>
      <c r="E6" s="926"/>
      <c r="F6" s="926"/>
      <c r="G6" s="926"/>
      <c r="H6" s="926"/>
      <c r="I6" s="926"/>
      <c r="J6" s="926"/>
      <c r="K6" s="926"/>
      <c r="L6" s="926"/>
      <c r="M6" s="927"/>
      <c r="N6" s="684" t="s">
        <v>75</v>
      </c>
    </row>
    <row r="7" spans="2:18" s="50" customFormat="1" ht="18.75" customHeight="1">
      <c r="B7" s="684">
        <v>1</v>
      </c>
      <c r="C7" s="683" t="str">
        <f>IF('様式1-4-①（個表）'!$F2="","",'様式1-4-①（個表）'!$F2)</f>
        <v/>
      </c>
      <c r="D7" s="913" t="str">
        <f>IF('様式1-4-①（個表）'!$B5="","",'様式1-4-①（個表）'!$B5)</f>
        <v/>
      </c>
      <c r="E7" s="914"/>
      <c r="F7" s="914"/>
      <c r="G7" s="914"/>
      <c r="H7" s="914"/>
      <c r="I7" s="914"/>
      <c r="J7" s="914"/>
      <c r="K7" s="914"/>
      <c r="L7" s="914"/>
      <c r="M7" s="915"/>
      <c r="N7" s="685" t="str">
        <f>'様式1-4-①（個表）'!$D109</f>
        <v/>
      </c>
      <c r="P7" s="6"/>
      <c r="Q7" s="6"/>
      <c r="R7" s="6"/>
    </row>
    <row r="8" spans="2:18" s="50" customFormat="1" ht="18.75" customHeight="1">
      <c r="B8" s="684">
        <v>2</v>
      </c>
      <c r="C8" s="683" t="str">
        <f>IF('様式1-4-①（個表）'!$F111="","",'様式1-4-①（個表）'!$F111)</f>
        <v/>
      </c>
      <c r="D8" s="913" t="str">
        <f>IF('様式1-4-①（個表）'!$B114="","",'様式1-4-①（個表）'!$B114)</f>
        <v/>
      </c>
      <c r="E8" s="914"/>
      <c r="F8" s="914"/>
      <c r="G8" s="914"/>
      <c r="H8" s="914"/>
      <c r="I8" s="914"/>
      <c r="J8" s="914"/>
      <c r="K8" s="914"/>
      <c r="L8" s="914"/>
      <c r="M8" s="915"/>
      <c r="N8" s="685" t="str">
        <f>'様式1-4-①（個表）'!$D218</f>
        <v/>
      </c>
      <c r="P8" s="6"/>
      <c r="Q8" s="6"/>
      <c r="R8" s="6"/>
    </row>
    <row r="9" spans="2:18" s="50" customFormat="1" ht="18.75" customHeight="1">
      <c r="B9" s="684">
        <v>3</v>
      </c>
      <c r="C9" s="683" t="str">
        <f>IF('様式1-4-①（個表）'!$F220="","",'様式1-4-①（個表）'!$F220)</f>
        <v/>
      </c>
      <c r="D9" s="913" t="str">
        <f>IF('様式1-4-①（個表）'!$B223="","",'様式1-4-①（個表）'!$B223)</f>
        <v/>
      </c>
      <c r="E9" s="914"/>
      <c r="F9" s="914"/>
      <c r="G9" s="914"/>
      <c r="H9" s="914"/>
      <c r="I9" s="914"/>
      <c r="J9" s="914"/>
      <c r="K9" s="914"/>
      <c r="L9" s="914"/>
      <c r="M9" s="915"/>
      <c r="N9" s="685" t="str">
        <f>'様式1-4-①（個表）'!$D327</f>
        <v/>
      </c>
      <c r="P9" s="6"/>
      <c r="Q9" s="6"/>
      <c r="R9" s="6"/>
    </row>
    <row r="10" spans="2:18" s="50" customFormat="1" ht="18.75" customHeight="1">
      <c r="B10" s="684">
        <v>4</v>
      </c>
      <c r="C10" s="683" t="str">
        <f>IF('様式1-4-①（個表）'!$F329="","",'様式1-4-①（個表）'!$F329)</f>
        <v/>
      </c>
      <c r="D10" s="913" t="str">
        <f>IF('様式1-4-①（個表）'!$B332="","",'様式1-4-①（個表）'!$B332)</f>
        <v/>
      </c>
      <c r="E10" s="914"/>
      <c r="F10" s="914"/>
      <c r="G10" s="914"/>
      <c r="H10" s="914"/>
      <c r="I10" s="914"/>
      <c r="J10" s="914"/>
      <c r="K10" s="914"/>
      <c r="L10" s="914"/>
      <c r="M10" s="915"/>
      <c r="N10" s="685" t="str">
        <f>'様式1-4-①（個表）'!$D436</f>
        <v/>
      </c>
      <c r="P10" s="6"/>
      <c r="Q10" s="6"/>
      <c r="R10" s="6"/>
    </row>
    <row r="11" spans="2:18" s="50" customFormat="1" ht="18.75" customHeight="1">
      <c r="B11" s="684">
        <v>5</v>
      </c>
      <c r="C11" s="683" t="str">
        <f>IF('様式1-4-①（個表）'!$F438="","",'様式1-4-①（個表）'!$F438)</f>
        <v/>
      </c>
      <c r="D11" s="913" t="str">
        <f>IF('様式1-4-①（個表）'!$B441="","",'様式1-4-①（個表）'!$B441)</f>
        <v/>
      </c>
      <c r="E11" s="914"/>
      <c r="F11" s="914"/>
      <c r="G11" s="914"/>
      <c r="H11" s="914"/>
      <c r="I11" s="914"/>
      <c r="J11" s="914"/>
      <c r="K11" s="914"/>
      <c r="L11" s="914"/>
      <c r="M11" s="915"/>
      <c r="N11" s="685" t="str">
        <f>'様式1-4-①（個表）'!$D545</f>
        <v/>
      </c>
      <c r="P11" s="6"/>
      <c r="Q11" s="6"/>
      <c r="R11" s="6"/>
    </row>
    <row r="12" spans="2:18" s="50" customFormat="1" ht="18.75" customHeight="1">
      <c r="B12" s="684">
        <v>6</v>
      </c>
      <c r="C12" s="683" t="str">
        <f>IF('様式1-4-①（個表）'!$F547="","",'様式1-4-①（個表）'!$F547)</f>
        <v/>
      </c>
      <c r="D12" s="913" t="str">
        <f>IF('様式1-4-①（個表）'!$B550="","",'様式1-4-①（個表）'!$B550)</f>
        <v/>
      </c>
      <c r="E12" s="914"/>
      <c r="F12" s="914"/>
      <c r="G12" s="914"/>
      <c r="H12" s="914"/>
      <c r="I12" s="914"/>
      <c r="J12" s="914"/>
      <c r="K12" s="914"/>
      <c r="L12" s="914"/>
      <c r="M12" s="915"/>
      <c r="N12" s="685" t="str">
        <f>'様式1-4-①（個表）'!$D654</f>
        <v/>
      </c>
      <c r="P12" s="6"/>
      <c r="Q12" s="6"/>
      <c r="R12" s="6"/>
    </row>
    <row r="13" spans="2:18" s="50" customFormat="1" ht="18.75" customHeight="1">
      <c r="B13" s="684">
        <v>7</v>
      </c>
      <c r="C13" s="683" t="str">
        <f>IF('様式1-4-①（個表）'!$F656="","",'様式1-4-①（個表）'!$F656)</f>
        <v/>
      </c>
      <c r="D13" s="913" t="str">
        <f>IF('様式1-4-①（個表）'!$B659="","",'様式1-4-①（個表）'!$B659)</f>
        <v/>
      </c>
      <c r="E13" s="914"/>
      <c r="F13" s="914"/>
      <c r="G13" s="914"/>
      <c r="H13" s="914"/>
      <c r="I13" s="914"/>
      <c r="J13" s="914"/>
      <c r="K13" s="914"/>
      <c r="L13" s="914"/>
      <c r="M13" s="915"/>
      <c r="N13" s="685" t="str">
        <f>'様式1-4-①（個表）'!$D763</f>
        <v/>
      </c>
      <c r="P13" s="6"/>
      <c r="Q13" s="6"/>
      <c r="R13" s="6"/>
    </row>
    <row r="14" spans="2:18" s="50" customFormat="1" ht="18.75" customHeight="1">
      <c r="B14" s="684">
        <v>8</v>
      </c>
      <c r="C14" s="683" t="str">
        <f>IF('様式1-4-①（個表）'!$F765="","",'様式1-4-①（個表）'!$F765)</f>
        <v/>
      </c>
      <c r="D14" s="913" t="str">
        <f>IF('様式1-4-①（個表）'!$B768="","",'様式1-4-①（個表）'!$B768)</f>
        <v/>
      </c>
      <c r="E14" s="914"/>
      <c r="F14" s="914"/>
      <c r="G14" s="914"/>
      <c r="H14" s="914"/>
      <c r="I14" s="914"/>
      <c r="J14" s="914"/>
      <c r="K14" s="914"/>
      <c r="L14" s="914"/>
      <c r="M14" s="915"/>
      <c r="N14" s="685" t="str">
        <f>'様式1-4-①（個表）'!$D872</f>
        <v/>
      </c>
      <c r="P14" s="6"/>
      <c r="Q14" s="6"/>
      <c r="R14" s="6"/>
    </row>
    <row r="15" spans="2:18" s="50" customFormat="1" ht="18.75" customHeight="1">
      <c r="B15" s="684">
        <v>9</v>
      </c>
      <c r="C15" s="683" t="str">
        <f>IF('様式1-4-①（個表）'!$F874="","",'様式1-4-①（個表）'!$F874)</f>
        <v/>
      </c>
      <c r="D15" s="913" t="str">
        <f>IF('様式1-4-①（個表）'!$B877="","",'様式1-4-①（個表）'!$B877)</f>
        <v/>
      </c>
      <c r="E15" s="914"/>
      <c r="F15" s="914"/>
      <c r="G15" s="914"/>
      <c r="H15" s="914"/>
      <c r="I15" s="914"/>
      <c r="J15" s="914"/>
      <c r="K15" s="914"/>
      <c r="L15" s="914"/>
      <c r="M15" s="915"/>
      <c r="N15" s="685" t="str">
        <f>'様式1-4-①（個表）'!$D981</f>
        <v/>
      </c>
      <c r="P15" s="6"/>
      <c r="Q15" s="6"/>
      <c r="R15" s="6"/>
    </row>
    <row r="16" spans="2:18" s="50" customFormat="1" ht="18.75" customHeight="1">
      <c r="B16" s="684">
        <v>10</v>
      </c>
      <c r="C16" s="683" t="str">
        <f>IF('様式1-4-①（個表）'!$F983="","",'様式1-4-①（個表）'!$F983)</f>
        <v/>
      </c>
      <c r="D16" s="913" t="str">
        <f>IF('様式1-4-①（個表）'!$B986="","",'様式1-4-①（個表）'!$B986)</f>
        <v/>
      </c>
      <c r="E16" s="914"/>
      <c r="F16" s="914"/>
      <c r="G16" s="914"/>
      <c r="H16" s="914"/>
      <c r="I16" s="914"/>
      <c r="J16" s="914"/>
      <c r="K16" s="914"/>
      <c r="L16" s="914"/>
      <c r="M16" s="915"/>
      <c r="N16" s="685" t="str">
        <f>'様式1-4-①（個表）'!$D1090</f>
        <v/>
      </c>
      <c r="P16" s="6"/>
      <c r="Q16" s="6"/>
      <c r="R16" s="6"/>
    </row>
    <row r="17" spans="2:18" s="50" customFormat="1" ht="18.75" customHeight="1">
      <c r="B17" s="684">
        <v>11</v>
      </c>
      <c r="C17" s="683" t="str">
        <f>IF('様式1-4-①（個表）'!$F1092="","",'様式1-4-①（個表）'!$F1092)</f>
        <v/>
      </c>
      <c r="D17" s="913" t="str">
        <f>IF('様式1-4-①（個表）'!$B1095="","",'様式1-4-①（個表）'!$B1095)</f>
        <v/>
      </c>
      <c r="E17" s="914"/>
      <c r="F17" s="914"/>
      <c r="G17" s="914"/>
      <c r="H17" s="914"/>
      <c r="I17" s="914"/>
      <c r="J17" s="914"/>
      <c r="K17" s="914"/>
      <c r="L17" s="914"/>
      <c r="M17" s="915"/>
      <c r="N17" s="685" t="str">
        <f>'様式1-4-①（個表）'!$D1199</f>
        <v/>
      </c>
      <c r="P17" s="6"/>
      <c r="Q17" s="6"/>
      <c r="R17" s="6"/>
    </row>
    <row r="18" spans="2:18" s="50" customFormat="1" ht="18.75" customHeight="1">
      <c r="B18" s="684">
        <v>12</v>
      </c>
      <c r="C18" s="683" t="str">
        <f>IF('様式1-4-①（個表）'!$F1201="","",'様式1-4-①（個表）'!$F1201)</f>
        <v/>
      </c>
      <c r="D18" s="913" t="str">
        <f>IF('様式1-4-①（個表）'!$B1204="","",'様式1-4-①（個表）'!$B1204)</f>
        <v/>
      </c>
      <c r="E18" s="914"/>
      <c r="F18" s="914"/>
      <c r="G18" s="914"/>
      <c r="H18" s="914"/>
      <c r="I18" s="914"/>
      <c r="J18" s="914"/>
      <c r="K18" s="914"/>
      <c r="L18" s="914"/>
      <c r="M18" s="915"/>
      <c r="N18" s="685" t="str">
        <f>'様式1-4-①（個表）'!$D1308</f>
        <v/>
      </c>
      <c r="P18" s="6"/>
      <c r="Q18" s="6"/>
      <c r="R18" s="6"/>
    </row>
    <row r="19" spans="2:18" s="50" customFormat="1" ht="18.75" customHeight="1">
      <c r="B19" s="684">
        <v>13</v>
      </c>
      <c r="C19" s="683" t="str">
        <f>IF('様式1-4-①（個表）'!$F1310="","",'様式1-4-①（個表）'!$F1310)</f>
        <v/>
      </c>
      <c r="D19" s="913" t="str">
        <f>IF('様式1-4-①（個表）'!$B1313="","",'様式1-4-①（個表）'!$B1313)</f>
        <v/>
      </c>
      <c r="E19" s="914"/>
      <c r="F19" s="914"/>
      <c r="G19" s="914"/>
      <c r="H19" s="914"/>
      <c r="I19" s="914"/>
      <c r="J19" s="914"/>
      <c r="K19" s="914"/>
      <c r="L19" s="914"/>
      <c r="M19" s="915"/>
      <c r="N19" s="685" t="str">
        <f>'様式1-4-①（個表）'!$D1417</f>
        <v/>
      </c>
      <c r="P19" s="6"/>
      <c r="Q19" s="6"/>
      <c r="R19" s="6"/>
    </row>
    <row r="20" spans="2:18" s="50" customFormat="1" ht="18.75" customHeight="1">
      <c r="B20" s="684">
        <v>14</v>
      </c>
      <c r="C20" s="683" t="str">
        <f>IF('様式1-4-①（個表）'!$F1419="","",'様式1-4-①（個表）'!$F1419)</f>
        <v/>
      </c>
      <c r="D20" s="913" t="str">
        <f>IF('様式1-4-①（個表）'!$B1422="","",'様式1-4-①（個表）'!$B1422)</f>
        <v/>
      </c>
      <c r="E20" s="914"/>
      <c r="F20" s="914"/>
      <c r="G20" s="914"/>
      <c r="H20" s="914"/>
      <c r="I20" s="914"/>
      <c r="J20" s="914"/>
      <c r="K20" s="914"/>
      <c r="L20" s="914"/>
      <c r="M20" s="915"/>
      <c r="N20" s="685" t="str">
        <f>'様式1-4-①（個表）'!$D1526</f>
        <v/>
      </c>
      <c r="P20" s="6"/>
      <c r="Q20" s="6"/>
      <c r="R20" s="6"/>
    </row>
    <row r="21" spans="2:18" s="50" customFormat="1" ht="18.75" customHeight="1">
      <c r="B21" s="684">
        <v>15</v>
      </c>
      <c r="C21" s="683" t="str">
        <f>IF('様式1-4-①（個表）'!$F1528="","",'様式1-4-①（個表）'!$F1528)</f>
        <v/>
      </c>
      <c r="D21" s="913" t="str">
        <f>IF('様式1-4-①（個表）'!$B1531="","",'様式1-4-①（個表）'!$B1531)</f>
        <v/>
      </c>
      <c r="E21" s="914"/>
      <c r="F21" s="914"/>
      <c r="G21" s="914"/>
      <c r="H21" s="914"/>
      <c r="I21" s="914"/>
      <c r="J21" s="914"/>
      <c r="K21" s="914"/>
      <c r="L21" s="914"/>
      <c r="M21" s="915"/>
      <c r="N21" s="685" t="str">
        <f>'様式1-4-①（個表）'!$D1635</f>
        <v/>
      </c>
      <c r="P21" s="6"/>
      <c r="Q21" s="6"/>
      <c r="R21" s="6"/>
    </row>
    <row r="22" spans="2:18" s="50" customFormat="1" ht="18.75" customHeight="1">
      <c r="B22" s="684">
        <v>16</v>
      </c>
      <c r="C22" s="683" t="str">
        <f>IF('様式1-4-①（個表）'!$F1637="","",'様式1-4-①（個表）'!$F1637)</f>
        <v/>
      </c>
      <c r="D22" s="913" t="str">
        <f>IF('様式1-4-①（個表）'!$B1640="","",'様式1-4-①（個表）'!$B1640)</f>
        <v/>
      </c>
      <c r="E22" s="914"/>
      <c r="F22" s="914"/>
      <c r="G22" s="914"/>
      <c r="H22" s="914"/>
      <c r="I22" s="914"/>
      <c r="J22" s="914"/>
      <c r="K22" s="914"/>
      <c r="L22" s="914"/>
      <c r="M22" s="915"/>
      <c r="N22" s="685" t="str">
        <f>'様式1-4-①（個表）'!$D1744</f>
        <v/>
      </c>
      <c r="P22" s="6"/>
      <c r="Q22" s="6"/>
      <c r="R22" s="6"/>
    </row>
    <row r="23" spans="2:18" s="50" customFormat="1" ht="18.75" customHeight="1">
      <c r="B23" s="684">
        <v>17</v>
      </c>
      <c r="C23" s="683" t="str">
        <f>IF('様式1-4-①（個表）'!$F1746="","",'様式1-4-①（個表）'!$F1746)</f>
        <v/>
      </c>
      <c r="D23" s="913" t="str">
        <f>IF('様式1-4-①（個表）'!$B1749="","",'様式1-4-①（個表）'!$B1749)</f>
        <v/>
      </c>
      <c r="E23" s="914"/>
      <c r="F23" s="914"/>
      <c r="G23" s="914"/>
      <c r="H23" s="914"/>
      <c r="I23" s="914"/>
      <c r="J23" s="914"/>
      <c r="K23" s="914"/>
      <c r="L23" s="914"/>
      <c r="M23" s="915"/>
      <c r="N23" s="685" t="str">
        <f>'様式1-4-①（個表）'!$D1853</f>
        <v/>
      </c>
      <c r="P23" s="6"/>
      <c r="Q23" s="6"/>
      <c r="R23" s="6"/>
    </row>
    <row r="24" spans="2:18" s="50" customFormat="1" ht="18.75" customHeight="1">
      <c r="B24" s="684">
        <v>18</v>
      </c>
      <c r="C24" s="683" t="str">
        <f>IF('様式1-4-①（個表）'!$F1855="","",'様式1-4-①（個表）'!$F1855)</f>
        <v/>
      </c>
      <c r="D24" s="913" t="str">
        <f>IF('様式1-4-①（個表）'!$B1858="","",'様式1-4-①（個表）'!$B1858)</f>
        <v/>
      </c>
      <c r="E24" s="914"/>
      <c r="F24" s="914"/>
      <c r="G24" s="914"/>
      <c r="H24" s="914"/>
      <c r="I24" s="914"/>
      <c r="J24" s="914"/>
      <c r="K24" s="914"/>
      <c r="L24" s="914"/>
      <c r="M24" s="915"/>
      <c r="N24" s="685" t="str">
        <f>'様式1-4-①（個表）'!$D1962</f>
        <v/>
      </c>
      <c r="P24" s="6"/>
      <c r="Q24" s="6"/>
      <c r="R24" s="6"/>
    </row>
    <row r="25" spans="2:18" s="50" customFormat="1" ht="18.75" customHeight="1">
      <c r="B25" s="684">
        <v>19</v>
      </c>
      <c r="C25" s="683" t="str">
        <f>IF('様式1-4-①（個表）'!$F1964="","",'様式1-4-①（個表）'!$F1964)</f>
        <v/>
      </c>
      <c r="D25" s="913" t="str">
        <f>IF('様式1-4-①（個表）'!$B1967="","",'様式1-4-①（個表）'!$B1967)</f>
        <v/>
      </c>
      <c r="E25" s="914"/>
      <c r="F25" s="914"/>
      <c r="G25" s="914"/>
      <c r="H25" s="914"/>
      <c r="I25" s="914"/>
      <c r="J25" s="914"/>
      <c r="K25" s="914"/>
      <c r="L25" s="914"/>
      <c r="M25" s="915"/>
      <c r="N25" s="685" t="str">
        <f>'様式1-4-①（個表）'!$D2071</f>
        <v/>
      </c>
      <c r="P25" s="6"/>
      <c r="Q25" s="6"/>
      <c r="R25" s="6"/>
    </row>
    <row r="26" spans="2:18" s="50" customFormat="1" ht="18.75" customHeight="1">
      <c r="B26" s="684">
        <v>20</v>
      </c>
      <c r="C26" s="683" t="str">
        <f>IF('様式1-4-①（個表）'!$F2073="","",'様式1-4-①（個表）'!$F2073)</f>
        <v/>
      </c>
      <c r="D26" s="913" t="str">
        <f>IF('様式1-4-①（個表）'!$B2076="","",'様式1-4-①（個表）'!$B2076)</f>
        <v/>
      </c>
      <c r="E26" s="914"/>
      <c r="F26" s="914"/>
      <c r="G26" s="914"/>
      <c r="H26" s="914"/>
      <c r="I26" s="914"/>
      <c r="J26" s="914"/>
      <c r="K26" s="914"/>
      <c r="L26" s="914"/>
      <c r="M26" s="915"/>
      <c r="N26" s="685" t="str">
        <f>'様式1-4-①（個表）'!$D2180</f>
        <v/>
      </c>
      <c r="P26" s="6"/>
      <c r="Q26" s="6"/>
      <c r="R26" s="6"/>
    </row>
    <row r="27" spans="2:18" s="50" customFormat="1" ht="18.75" customHeight="1">
      <c r="B27" s="684">
        <v>21</v>
      </c>
      <c r="C27" s="683" t="str">
        <f>IF('様式1-4-①（個表）'!$F2182="","",'様式1-4-①（個表）'!$F2182)</f>
        <v/>
      </c>
      <c r="D27" s="913" t="str">
        <f>IF('様式1-4-①（個表）'!$B2185="","",'様式1-4-①（個表）'!$B2185)</f>
        <v/>
      </c>
      <c r="E27" s="914"/>
      <c r="F27" s="914"/>
      <c r="G27" s="914"/>
      <c r="H27" s="914"/>
      <c r="I27" s="914"/>
      <c r="J27" s="914"/>
      <c r="K27" s="914"/>
      <c r="L27" s="914"/>
      <c r="M27" s="915"/>
      <c r="N27" s="685" t="str">
        <f>'様式1-4-①（個表）'!$D2289</f>
        <v/>
      </c>
      <c r="P27" s="6"/>
      <c r="Q27" s="6"/>
      <c r="R27" s="6"/>
    </row>
    <row r="28" spans="2:18" s="50" customFormat="1" ht="18.75" customHeight="1">
      <c r="B28" s="684">
        <v>22</v>
      </c>
      <c r="C28" s="683" t="str">
        <f>IF('様式1-4-①（個表）'!$F2291="","",'様式1-4-①（個表）'!$F2291)</f>
        <v/>
      </c>
      <c r="D28" s="913" t="str">
        <f>IF('様式1-4-①（個表）'!$B2294="","",'様式1-4-①（個表）'!$B2294)</f>
        <v/>
      </c>
      <c r="E28" s="914"/>
      <c r="F28" s="914"/>
      <c r="G28" s="914"/>
      <c r="H28" s="914"/>
      <c r="I28" s="914"/>
      <c r="J28" s="914"/>
      <c r="K28" s="914"/>
      <c r="L28" s="914"/>
      <c r="M28" s="915"/>
      <c r="N28" s="685" t="str">
        <f>'様式1-4-①（個表）'!$D2398</f>
        <v/>
      </c>
      <c r="P28" s="6"/>
      <c r="Q28" s="6"/>
      <c r="R28" s="6"/>
    </row>
    <row r="29" spans="2:18" s="50" customFormat="1" ht="18.75" customHeight="1">
      <c r="B29" s="684">
        <v>23</v>
      </c>
      <c r="C29" s="683" t="str">
        <f>IF('様式1-4-①（個表）'!$F2400="","",'様式1-4-①（個表）'!$F2400)</f>
        <v/>
      </c>
      <c r="D29" s="913" t="str">
        <f>IF('様式1-4-①（個表）'!$B2403="","",'様式1-4-①（個表）'!$B2403)</f>
        <v/>
      </c>
      <c r="E29" s="914"/>
      <c r="F29" s="914"/>
      <c r="G29" s="914"/>
      <c r="H29" s="914"/>
      <c r="I29" s="914"/>
      <c r="J29" s="914"/>
      <c r="K29" s="914"/>
      <c r="L29" s="914"/>
      <c r="M29" s="915"/>
      <c r="N29" s="685" t="str">
        <f>'様式1-4-①（個表）'!$D2507</f>
        <v/>
      </c>
      <c r="P29" s="6"/>
      <c r="Q29" s="6"/>
      <c r="R29" s="6"/>
    </row>
    <row r="30" spans="2:18" s="50" customFormat="1" ht="18.75" customHeight="1">
      <c r="B30" s="684">
        <v>24</v>
      </c>
      <c r="C30" s="683" t="str">
        <f>IF('様式1-4-①（個表）'!$F2509="","",'様式1-4-①（個表）'!$F2509)</f>
        <v/>
      </c>
      <c r="D30" s="913" t="str">
        <f>IF('様式1-4-①（個表）'!$B2512="","",'様式1-4-①（個表）'!$B2512)</f>
        <v/>
      </c>
      <c r="E30" s="914"/>
      <c r="F30" s="914"/>
      <c r="G30" s="914"/>
      <c r="H30" s="914"/>
      <c r="I30" s="914"/>
      <c r="J30" s="914"/>
      <c r="K30" s="914"/>
      <c r="L30" s="914"/>
      <c r="M30" s="915"/>
      <c r="N30" s="685" t="str">
        <f>'様式1-4-①（個表）'!$D2616</f>
        <v/>
      </c>
      <c r="P30" s="6"/>
      <c r="Q30" s="6"/>
      <c r="R30" s="6"/>
    </row>
    <row r="31" spans="2:18" s="50" customFormat="1" ht="18.75" customHeight="1">
      <c r="B31" s="684">
        <v>25</v>
      </c>
      <c r="C31" s="683" t="str">
        <f>IF('様式1-4-①（個表）'!$F2618="","",'様式1-4-①（個表）'!$F2618)</f>
        <v/>
      </c>
      <c r="D31" s="913" t="str">
        <f>IF('様式1-4-①（個表）'!$B2621="","",'様式1-4-①（個表）'!$B2621)</f>
        <v/>
      </c>
      <c r="E31" s="914"/>
      <c r="F31" s="914"/>
      <c r="G31" s="914"/>
      <c r="H31" s="914"/>
      <c r="I31" s="914"/>
      <c r="J31" s="914"/>
      <c r="K31" s="914"/>
      <c r="L31" s="914"/>
      <c r="M31" s="915"/>
      <c r="N31" s="685" t="str">
        <f>'様式1-4-①（個表）'!$D2725</f>
        <v/>
      </c>
      <c r="P31" s="6"/>
      <c r="Q31" s="6"/>
      <c r="R31" s="6"/>
    </row>
    <row r="32" spans="2:18" s="50" customFormat="1" ht="18.75" customHeight="1">
      <c r="B32" s="684">
        <v>26</v>
      </c>
      <c r="C32" s="683" t="str">
        <f>IF('様式1-4-①（個表）'!$F2727="","",'様式1-4-①（個表）'!$F2727)</f>
        <v/>
      </c>
      <c r="D32" s="913" t="str">
        <f>IF('様式1-4-①（個表）'!$B2730="","",'様式1-4-①（個表）'!$B2730)</f>
        <v/>
      </c>
      <c r="E32" s="914"/>
      <c r="F32" s="914"/>
      <c r="G32" s="914"/>
      <c r="H32" s="914"/>
      <c r="I32" s="914"/>
      <c r="J32" s="914"/>
      <c r="K32" s="914"/>
      <c r="L32" s="914"/>
      <c r="M32" s="915"/>
      <c r="N32" s="685" t="str">
        <f>'様式1-4-①（個表）'!$D2834</f>
        <v/>
      </c>
      <c r="P32" s="6"/>
      <c r="Q32" s="6"/>
      <c r="R32" s="6"/>
    </row>
    <row r="33" spans="2:18" s="50" customFormat="1" ht="18.75" customHeight="1">
      <c r="B33" s="684">
        <v>27</v>
      </c>
      <c r="C33" s="683" t="str">
        <f>IF('様式1-4-①（個表）'!$F2836="","",'様式1-4-①（個表）'!$F2836)</f>
        <v/>
      </c>
      <c r="D33" s="913" t="str">
        <f>IF('様式1-4-①（個表）'!$B2839="","",'様式1-4-①（個表）'!$B2839)</f>
        <v/>
      </c>
      <c r="E33" s="914"/>
      <c r="F33" s="914"/>
      <c r="G33" s="914"/>
      <c r="H33" s="914"/>
      <c r="I33" s="914"/>
      <c r="J33" s="914"/>
      <c r="K33" s="914"/>
      <c r="L33" s="914"/>
      <c r="M33" s="915"/>
      <c r="N33" s="685" t="str">
        <f>'様式1-4-①（個表）'!$D2943</f>
        <v/>
      </c>
      <c r="P33" s="6"/>
      <c r="Q33" s="6"/>
      <c r="R33" s="6"/>
    </row>
    <row r="34" spans="2:18" s="50" customFormat="1" ht="18.75" customHeight="1">
      <c r="B34" s="684">
        <v>28</v>
      </c>
      <c r="C34" s="683" t="str">
        <f>IF('様式1-4-①（個表）'!$F2945="","",'様式1-4-①（個表）'!$F2945)</f>
        <v/>
      </c>
      <c r="D34" s="913" t="str">
        <f>IF('様式1-4-①（個表）'!$B2948="","",'様式1-4-①（個表）'!$B2948)</f>
        <v/>
      </c>
      <c r="E34" s="914"/>
      <c r="F34" s="914"/>
      <c r="G34" s="914"/>
      <c r="H34" s="914"/>
      <c r="I34" s="914"/>
      <c r="J34" s="914"/>
      <c r="K34" s="914"/>
      <c r="L34" s="914"/>
      <c r="M34" s="915"/>
      <c r="N34" s="685" t="str">
        <f>'様式1-4-①（個表）'!$D3052</f>
        <v/>
      </c>
      <c r="P34" s="6"/>
      <c r="Q34" s="6"/>
      <c r="R34" s="6"/>
    </row>
    <row r="35" spans="2:18" s="50" customFormat="1" ht="18.75" customHeight="1">
      <c r="B35" s="684">
        <v>29</v>
      </c>
      <c r="C35" s="683" t="str">
        <f>IF('様式1-4-①（個表）'!$F3054="","",'様式1-4-①（個表）'!$F3054)</f>
        <v/>
      </c>
      <c r="D35" s="913" t="str">
        <f>IF('様式1-4-①（個表）'!$B3057="","",'様式1-4-①（個表）'!$B3057)</f>
        <v/>
      </c>
      <c r="E35" s="914"/>
      <c r="F35" s="914"/>
      <c r="G35" s="914"/>
      <c r="H35" s="914"/>
      <c r="I35" s="914"/>
      <c r="J35" s="914"/>
      <c r="K35" s="914"/>
      <c r="L35" s="914"/>
      <c r="M35" s="915"/>
      <c r="N35" s="685" t="str">
        <f>'様式1-4-①（個表）'!$D3161</f>
        <v/>
      </c>
      <c r="P35" s="6"/>
      <c r="Q35" s="6"/>
      <c r="R35" s="6"/>
    </row>
    <row r="36" spans="2:18" s="50" customFormat="1" ht="18.75" customHeight="1">
      <c r="B36" s="684">
        <v>30</v>
      </c>
      <c r="C36" s="683" t="str">
        <f>IF('様式1-4-①（個表）'!$F3163="","",'様式1-4-①（個表）'!$F3163)</f>
        <v/>
      </c>
      <c r="D36" s="913" t="str">
        <f>IF('様式1-4-①（個表）'!$B3166="","",'様式1-4-①（個表）'!$B3166)</f>
        <v/>
      </c>
      <c r="E36" s="914"/>
      <c r="F36" s="914"/>
      <c r="G36" s="914"/>
      <c r="H36" s="914"/>
      <c r="I36" s="914"/>
      <c r="J36" s="914"/>
      <c r="K36" s="914"/>
      <c r="L36" s="914"/>
      <c r="M36" s="915"/>
      <c r="N36" s="685" t="str">
        <f>'様式1-4-①（個表）'!$D3270</f>
        <v/>
      </c>
      <c r="P36" s="6"/>
      <c r="Q36" s="6"/>
      <c r="R36" s="6"/>
    </row>
    <row r="37" spans="2:18" s="50" customFormat="1" ht="18.75" customHeight="1">
      <c r="B37" s="684">
        <v>31</v>
      </c>
      <c r="C37" s="683" t="str">
        <f>IF('様式1-4-①（個表）'!$F3272="","",'様式1-4-①（個表）'!$F3272)</f>
        <v/>
      </c>
      <c r="D37" s="913" t="str">
        <f>IF('様式1-4-①（個表）'!$B3275="","",'様式1-4-①（個表）'!$B3275)</f>
        <v/>
      </c>
      <c r="E37" s="914"/>
      <c r="F37" s="914"/>
      <c r="G37" s="914"/>
      <c r="H37" s="914"/>
      <c r="I37" s="914"/>
      <c r="J37" s="914"/>
      <c r="K37" s="914"/>
      <c r="L37" s="914"/>
      <c r="M37" s="915"/>
      <c r="N37" s="685" t="str">
        <f>'様式1-4-①（個表）'!$D3379</f>
        <v/>
      </c>
      <c r="P37" s="6"/>
      <c r="Q37" s="6"/>
      <c r="R37" s="6"/>
    </row>
    <row r="38" spans="2:18" s="50" customFormat="1" ht="18.75" customHeight="1">
      <c r="B38" s="684">
        <v>32</v>
      </c>
      <c r="C38" s="683" t="str">
        <f>IF('様式1-4-①（個表）'!$F3381="","",'様式1-4-①（個表）'!$F3381)</f>
        <v/>
      </c>
      <c r="D38" s="913" t="str">
        <f>IF('様式1-4-①（個表）'!$B3384="","",'様式1-4-①（個表）'!$B3384)</f>
        <v/>
      </c>
      <c r="E38" s="914"/>
      <c r="F38" s="914"/>
      <c r="G38" s="914"/>
      <c r="H38" s="914"/>
      <c r="I38" s="914"/>
      <c r="J38" s="914"/>
      <c r="K38" s="914"/>
      <c r="L38" s="914"/>
      <c r="M38" s="915"/>
      <c r="N38" s="685" t="str">
        <f>'様式1-4-①（個表）'!$D3488</f>
        <v/>
      </c>
      <c r="P38" s="6"/>
      <c r="Q38" s="6"/>
      <c r="R38" s="6"/>
    </row>
    <row r="39" spans="2:18" s="50" customFormat="1" ht="18.75" customHeight="1">
      <c r="B39" s="684">
        <v>33</v>
      </c>
      <c r="C39" s="683" t="str">
        <f>IF('様式1-4-①（個表）'!$F3490="","",'様式1-4-①（個表）'!$F3490)</f>
        <v/>
      </c>
      <c r="D39" s="913" t="str">
        <f>IF('様式1-4-①（個表）'!$B3493="","",'様式1-4-①（個表）'!$B3493)</f>
        <v/>
      </c>
      <c r="E39" s="914"/>
      <c r="F39" s="914"/>
      <c r="G39" s="914"/>
      <c r="H39" s="914"/>
      <c r="I39" s="914"/>
      <c r="J39" s="914"/>
      <c r="K39" s="914"/>
      <c r="L39" s="914"/>
      <c r="M39" s="915"/>
      <c r="N39" s="685" t="str">
        <f>'様式1-4-①（個表）'!$D3597</f>
        <v/>
      </c>
      <c r="P39" s="6"/>
      <c r="Q39" s="6"/>
      <c r="R39" s="6"/>
    </row>
    <row r="40" spans="2:18" s="50" customFormat="1" ht="18.75" customHeight="1">
      <c r="B40" s="684">
        <v>34</v>
      </c>
      <c r="C40" s="683" t="str">
        <f>IF('様式1-4-①（個表）'!$F3599="","",'様式1-4-①（個表）'!$F3599)</f>
        <v/>
      </c>
      <c r="D40" s="913" t="str">
        <f>IF('様式1-4-①（個表）'!$B3602="","",'様式1-4-①（個表）'!$B3602)</f>
        <v/>
      </c>
      <c r="E40" s="914"/>
      <c r="F40" s="914"/>
      <c r="G40" s="914"/>
      <c r="H40" s="914"/>
      <c r="I40" s="914"/>
      <c r="J40" s="914"/>
      <c r="K40" s="914"/>
      <c r="L40" s="914"/>
      <c r="M40" s="915"/>
      <c r="N40" s="685" t="str">
        <f>'様式1-4-①（個表）'!$D3706</f>
        <v/>
      </c>
      <c r="P40" s="6"/>
      <c r="Q40" s="6"/>
      <c r="R40" s="6"/>
    </row>
    <row r="41" spans="2:18" s="50" customFormat="1" ht="18.75" customHeight="1">
      <c r="B41" s="684">
        <v>35</v>
      </c>
      <c r="C41" s="683" t="str">
        <f>IF('様式1-4-①（個表）'!$F3708="","",'様式1-4-①（個表）'!$F3708)</f>
        <v/>
      </c>
      <c r="D41" s="913" t="str">
        <f>IF('様式1-4-①（個表）'!$B3711="","",'様式1-4-①（個表）'!$B3711)</f>
        <v/>
      </c>
      <c r="E41" s="914"/>
      <c r="F41" s="914"/>
      <c r="G41" s="914"/>
      <c r="H41" s="914"/>
      <c r="I41" s="914"/>
      <c r="J41" s="914"/>
      <c r="K41" s="914"/>
      <c r="L41" s="914"/>
      <c r="M41" s="915"/>
      <c r="N41" s="685" t="str">
        <f>'様式1-4-①（個表）'!$D3815</f>
        <v/>
      </c>
      <c r="P41" s="6"/>
      <c r="Q41" s="6"/>
      <c r="R41" s="6"/>
    </row>
    <row r="42" spans="2:18" s="50" customFormat="1" ht="18.75" customHeight="1">
      <c r="B42" s="684">
        <v>36</v>
      </c>
      <c r="C42" s="683" t="str">
        <f>IF('様式1-4-①（個表）'!$F3817="","",'様式1-4-①（個表）'!$F3817)</f>
        <v/>
      </c>
      <c r="D42" s="913" t="str">
        <f>IF('様式1-4-①（個表）'!$B3820="","",'様式1-4-①（個表）'!$B3820)</f>
        <v/>
      </c>
      <c r="E42" s="914"/>
      <c r="F42" s="914"/>
      <c r="G42" s="914"/>
      <c r="H42" s="914"/>
      <c r="I42" s="914"/>
      <c r="J42" s="914"/>
      <c r="K42" s="914"/>
      <c r="L42" s="914"/>
      <c r="M42" s="915"/>
      <c r="N42" s="685" t="str">
        <f>'様式1-4-①（個表）'!$D3924</f>
        <v/>
      </c>
      <c r="P42" s="6"/>
      <c r="Q42" s="6"/>
      <c r="R42" s="6"/>
    </row>
    <row r="43" spans="2:18" s="50" customFormat="1" ht="18.75" customHeight="1">
      <c r="B43" s="684">
        <v>37</v>
      </c>
      <c r="C43" s="683" t="str">
        <f>IF('様式1-4-①（個表）'!$F3926="","",'様式1-4-①（個表）'!$F3926)</f>
        <v/>
      </c>
      <c r="D43" s="913" t="str">
        <f>IF('様式1-4-①（個表）'!$B3929="","",'様式1-4-①（個表）'!$B3929)</f>
        <v/>
      </c>
      <c r="E43" s="914"/>
      <c r="F43" s="914"/>
      <c r="G43" s="914"/>
      <c r="H43" s="914"/>
      <c r="I43" s="914"/>
      <c r="J43" s="914"/>
      <c r="K43" s="914"/>
      <c r="L43" s="914"/>
      <c r="M43" s="915"/>
      <c r="N43" s="685" t="str">
        <f>'様式1-4-①（個表）'!$D4033</f>
        <v/>
      </c>
      <c r="P43" s="6"/>
      <c r="Q43" s="6"/>
      <c r="R43" s="6"/>
    </row>
    <row r="44" spans="2:18" s="50" customFormat="1" ht="18.75" customHeight="1">
      <c r="B44" s="684">
        <v>38</v>
      </c>
      <c r="C44" s="683" t="str">
        <f>IF('様式1-4-①（個表）'!$F4035="","",'様式1-4-①（個表）'!$F4035)</f>
        <v/>
      </c>
      <c r="D44" s="913" t="str">
        <f>IF('様式1-4-①（個表）'!$B4038="","",'様式1-4-①（個表）'!$B4038)</f>
        <v/>
      </c>
      <c r="E44" s="914"/>
      <c r="F44" s="914"/>
      <c r="G44" s="914"/>
      <c r="H44" s="914"/>
      <c r="I44" s="914"/>
      <c r="J44" s="914"/>
      <c r="K44" s="914"/>
      <c r="L44" s="914"/>
      <c r="M44" s="915"/>
      <c r="N44" s="685" t="str">
        <f>'様式1-4-①（個表）'!$D4142</f>
        <v/>
      </c>
      <c r="P44" s="6"/>
      <c r="Q44" s="6"/>
      <c r="R44" s="6"/>
    </row>
    <row r="45" spans="2:18" s="50" customFormat="1" ht="18.75" customHeight="1">
      <c r="B45" s="684">
        <v>39</v>
      </c>
      <c r="C45" s="683" t="str">
        <f>IF('様式1-4-①（個表）'!$F4144="","",'様式1-4-①（個表）'!$F4144)</f>
        <v/>
      </c>
      <c r="D45" s="913" t="str">
        <f>IF('様式1-4-①（個表）'!$B4147="","",'様式1-4-①（個表）'!$B4147)</f>
        <v/>
      </c>
      <c r="E45" s="914"/>
      <c r="F45" s="914"/>
      <c r="G45" s="914"/>
      <c r="H45" s="914"/>
      <c r="I45" s="914"/>
      <c r="J45" s="914"/>
      <c r="K45" s="914"/>
      <c r="L45" s="914"/>
      <c r="M45" s="915"/>
      <c r="N45" s="685" t="str">
        <f>'様式1-4-①（個表）'!$D4251</f>
        <v/>
      </c>
      <c r="P45" s="6"/>
      <c r="Q45" s="6"/>
      <c r="R45" s="6"/>
    </row>
    <row r="46" spans="2:18" s="50" customFormat="1" ht="18.75" customHeight="1">
      <c r="B46" s="684">
        <v>40</v>
      </c>
      <c r="C46" s="688" t="str">
        <f>IF('様式1-4-①（個表）'!$F4253="","",'様式1-4-①（個表）'!$F4253)</f>
        <v/>
      </c>
      <c r="D46" s="913" t="str">
        <f>IF('様式1-4-①（個表）'!$B4256="","",'様式1-4-①（個表）'!$B4256)</f>
        <v/>
      </c>
      <c r="E46" s="914"/>
      <c r="F46" s="914"/>
      <c r="G46" s="914"/>
      <c r="H46" s="914"/>
      <c r="I46" s="914"/>
      <c r="J46" s="914"/>
      <c r="K46" s="914"/>
      <c r="L46" s="914"/>
      <c r="M46" s="915"/>
      <c r="N46" s="685" t="str">
        <f>'様式1-4-①（個表）'!$D4360</f>
        <v/>
      </c>
      <c r="P46" s="6"/>
      <c r="Q46" s="6"/>
      <c r="R46" s="6"/>
    </row>
    <row r="47" spans="2:18" s="50" customFormat="1" ht="20.25" customHeight="1">
      <c r="B47" s="916" t="s">
        <v>448</v>
      </c>
      <c r="C47" s="917"/>
      <c r="D47" s="917"/>
      <c r="E47" s="917"/>
      <c r="F47" s="917"/>
      <c r="G47" s="917"/>
      <c r="H47" s="917"/>
      <c r="I47" s="38"/>
      <c r="J47" s="919" t="s">
        <v>397</v>
      </c>
      <c r="K47" s="920"/>
      <c r="L47" s="920"/>
      <c r="M47" s="921"/>
      <c r="N47" s="686">
        <f>SUM(N7:N46)</f>
        <v>0</v>
      </c>
      <c r="P47" s="6"/>
      <c r="Q47" s="6"/>
      <c r="R47" s="6"/>
    </row>
    <row r="48" spans="2:18" customFormat="1" ht="20.25" customHeight="1">
      <c r="B48" s="918"/>
      <c r="C48" s="918"/>
      <c r="D48" s="918"/>
      <c r="E48" s="918"/>
      <c r="F48" s="918"/>
      <c r="G48" s="918"/>
      <c r="H48" s="918"/>
      <c r="I48" s="38"/>
      <c r="J48" s="922" t="s">
        <v>398</v>
      </c>
      <c r="K48" s="923"/>
      <c r="L48" s="923"/>
      <c r="M48" s="924"/>
      <c r="N48" s="687">
        <f>'様式1-4-②（バリアフリー・多言語）'!H59</f>
        <v>0</v>
      </c>
      <c r="O48" s="5"/>
      <c r="P48" s="5"/>
      <c r="Q48" s="5"/>
      <c r="R48" s="5"/>
    </row>
  </sheetData>
  <sheetProtection algorithmName="SHA-512" hashValue="Yl8SkNaKO3X8pml8BsyToa2GBChfrGFAsJh7pVijxCuWf9ZtSOf+GhGSahAgsSxqkih5KlVxNT0HpkAjkNplGw==" saltValue="vmocLVKFa1K367ZTsmCyPQ==" spinCount="100000" sheet="1" formatCells="0" formatColumns="0" formatRows="0"/>
  <mergeCells count="45">
    <mergeCell ref="D6:M6"/>
    <mergeCell ref="B3:N3"/>
    <mergeCell ref="D23:M23"/>
    <mergeCell ref="D24:M24"/>
    <mergeCell ref="D25:M25"/>
    <mergeCell ref="D18:M18"/>
    <mergeCell ref="D7:M7"/>
    <mergeCell ref="D8:M8"/>
    <mergeCell ref="D9:M9"/>
    <mergeCell ref="D10:M10"/>
    <mergeCell ref="D11:M11"/>
    <mergeCell ref="D12:M12"/>
    <mergeCell ref="D13:M13"/>
    <mergeCell ref="D14:M14"/>
    <mergeCell ref="D15:M15"/>
    <mergeCell ref="D16:M16"/>
    <mergeCell ref="D41:M41"/>
    <mergeCell ref="D42:M42"/>
    <mergeCell ref="D43:M43"/>
    <mergeCell ref="D26:M26"/>
    <mergeCell ref="D19:M19"/>
    <mergeCell ref="D20:M20"/>
    <mergeCell ref="D21:M21"/>
    <mergeCell ref="D22:M22"/>
    <mergeCell ref="B47:H48"/>
    <mergeCell ref="J47:M47"/>
    <mergeCell ref="J48:M48"/>
    <mergeCell ref="D45:M45"/>
    <mergeCell ref="D46:M46"/>
    <mergeCell ref="D17:M17"/>
    <mergeCell ref="D44:M44"/>
    <mergeCell ref="D27:M27"/>
    <mergeCell ref="D28:M28"/>
    <mergeCell ref="D29:M29"/>
    <mergeCell ref="D30:M30"/>
    <mergeCell ref="D31:M31"/>
    <mergeCell ref="D32:M32"/>
    <mergeCell ref="D35:M35"/>
    <mergeCell ref="D36:M36"/>
    <mergeCell ref="D37:M37"/>
    <mergeCell ref="D38:M38"/>
    <mergeCell ref="D33:M33"/>
    <mergeCell ref="D34:M34"/>
    <mergeCell ref="D39:M39"/>
    <mergeCell ref="D40:M40"/>
  </mergeCells>
  <phoneticPr fontId="5"/>
  <printOptions horizontalCentered="1"/>
  <pageMargins left="0.43307086614173229" right="0.35433070866141736" top="0.74803149606299213" bottom="0.47244094488188981" header="0.31496062992125984" footer="0.31496062992125984"/>
  <pageSetup paperSize="9" scale="87" fitToHeight="2" orientation="portrait" r:id="rId1"/>
  <headerFooter differentFirst="1">
    <oddHeader>&amp;R（様式１－４）</oddHeader>
    <firstHeader>&amp;R（様式１－４）</first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FF00"/>
  </sheetPr>
  <dimension ref="A1:U4360"/>
  <sheetViews>
    <sheetView view="pageBreakPreview" zoomScaleNormal="100" zoomScaleSheetLayoutView="100" workbookViewId="0">
      <selection activeCell="B1" sqref="B1"/>
    </sheetView>
  </sheetViews>
  <sheetFormatPr defaultColWidth="9" defaultRowHeight="13"/>
  <cols>
    <col min="1" max="1" width="0.90625" customWidth="1"/>
    <col min="2" max="2" width="5" style="50" customWidth="1"/>
    <col min="3" max="3" width="4.08984375" style="50" customWidth="1"/>
    <col min="4" max="5" width="8.90625" style="50" customWidth="1"/>
    <col min="6" max="6" width="10" style="50" customWidth="1"/>
    <col min="7" max="7" width="8.90625" style="50" customWidth="1"/>
    <col min="8" max="8" width="7.453125" style="50" customWidth="1"/>
    <col min="9" max="10" width="4.90625" style="50" customWidth="1"/>
    <col min="11" max="12" width="8.90625" style="50" customWidth="1"/>
    <col min="13" max="13" width="7.08984375" style="50" customWidth="1"/>
    <col min="14" max="14" width="10" style="50" customWidth="1"/>
    <col min="15" max="15" width="8.90625" style="50" customWidth="1"/>
    <col min="16" max="16" width="0.90625" customWidth="1"/>
    <col min="17" max="17" width="4.90625" customWidth="1"/>
    <col min="18" max="19" width="9" style="5"/>
    <col min="20" max="20" width="16.90625" style="5" customWidth="1"/>
    <col min="21" max="21" width="9" style="5"/>
  </cols>
  <sheetData>
    <row r="1" spans="2:21" ht="14.25" customHeight="1" thickBot="1">
      <c r="B1" s="44" t="s">
        <v>492</v>
      </c>
      <c r="C1" s="4"/>
      <c r="D1" s="4"/>
      <c r="E1" s="4"/>
      <c r="F1" s="4"/>
      <c r="G1" s="4"/>
      <c r="H1" s="4"/>
      <c r="I1" s="4"/>
      <c r="J1" s="4"/>
      <c r="K1" s="4"/>
      <c r="L1" s="4"/>
      <c r="M1" s="4"/>
      <c r="N1" s="4"/>
      <c r="O1" s="4"/>
      <c r="R1"/>
      <c r="S1"/>
      <c r="T1"/>
      <c r="U1"/>
    </row>
    <row r="2" spans="2:21" ht="14.25" customHeight="1">
      <c r="B2" s="1008" t="s">
        <v>76</v>
      </c>
      <c r="C2" s="1009"/>
      <c r="D2" s="1012">
        <v>1</v>
      </c>
      <c r="E2" s="1008" t="s">
        <v>220</v>
      </c>
      <c r="F2" s="1014"/>
      <c r="G2" s="1015"/>
      <c r="H2" s="1018" t="str">
        <f>IF(F2="","←選択してください。","")</f>
        <v>←選択してください。</v>
      </c>
      <c r="I2" s="1019"/>
      <c r="J2" s="1019"/>
      <c r="K2" s="1019"/>
      <c r="L2" s="1019"/>
      <c r="M2" s="1019"/>
      <c r="N2" s="1019"/>
      <c r="O2" s="1019"/>
      <c r="R2"/>
      <c r="S2"/>
      <c r="T2"/>
      <c r="U2"/>
    </row>
    <row r="3" spans="2:21" ht="14.25" customHeight="1" thickBot="1">
      <c r="B3" s="1010"/>
      <c r="C3" s="1011"/>
      <c r="D3" s="1013"/>
      <c r="E3" s="1010"/>
      <c r="F3" s="1016"/>
      <c r="G3" s="1017"/>
      <c r="H3" s="1020"/>
      <c r="I3" s="1021"/>
      <c r="J3" s="1021"/>
      <c r="K3" s="1021"/>
      <c r="L3" s="1021"/>
      <c r="M3" s="1021"/>
      <c r="N3" s="1021"/>
      <c r="O3" s="1021"/>
      <c r="R3"/>
      <c r="S3"/>
      <c r="T3"/>
      <c r="U3"/>
    </row>
    <row r="4" spans="2:21" ht="16.5" customHeight="1">
      <c r="B4" s="488" t="s">
        <v>77</v>
      </c>
      <c r="C4" s="489"/>
      <c r="D4" s="489"/>
      <c r="E4" s="490"/>
      <c r="F4" s="489"/>
      <c r="G4" s="489"/>
      <c r="H4" s="491"/>
      <c r="I4" s="491"/>
      <c r="J4" s="491"/>
      <c r="K4" s="491"/>
      <c r="L4" s="491"/>
      <c r="M4" s="491"/>
      <c r="N4" s="491"/>
      <c r="O4" s="492"/>
      <c r="R4"/>
      <c r="S4"/>
      <c r="T4"/>
      <c r="U4"/>
    </row>
    <row r="5" spans="2:21" ht="18.75" customHeight="1">
      <c r="B5" s="999"/>
      <c r="C5" s="1000"/>
      <c r="D5" s="1000"/>
      <c r="E5" s="1000"/>
      <c r="F5" s="1000"/>
      <c r="G5" s="1000"/>
      <c r="H5" s="1000"/>
      <c r="I5" s="1000"/>
      <c r="J5" s="1000"/>
      <c r="K5" s="1000"/>
      <c r="L5" s="493" t="s">
        <v>388</v>
      </c>
      <c r="M5" s="1003"/>
      <c r="N5" s="1003"/>
      <c r="O5" s="1004"/>
      <c r="Q5" s="498" t="str">
        <f>IF(M5="", "←選択してください。", "")</f>
        <v>←選択してください。</v>
      </c>
      <c r="R5"/>
      <c r="S5"/>
      <c r="T5"/>
      <c r="U5"/>
    </row>
    <row r="6" spans="2:21" ht="17.25" customHeight="1">
      <c r="B6" s="1001"/>
      <c r="C6" s="1002"/>
      <c r="D6" s="1002"/>
      <c r="E6" s="1002"/>
      <c r="F6" s="1002"/>
      <c r="G6" s="1002"/>
      <c r="H6" s="1002"/>
      <c r="I6" s="1002"/>
      <c r="J6" s="1002"/>
      <c r="K6" s="1002"/>
      <c r="L6" s="695" t="s">
        <v>56</v>
      </c>
      <c r="M6" s="1005"/>
      <c r="N6" s="1005"/>
      <c r="O6" s="1006"/>
      <c r="Q6" s="498" t="str">
        <f>IF(AND(F2="公演事業", M6=""),"←選択してください。", IF(AND(F2&lt;&gt;"公演事業", F2&lt;&gt;""),"←創作種別を記入する必要はありません。", ""))</f>
        <v/>
      </c>
      <c r="R6"/>
      <c r="S6"/>
      <c r="T6"/>
      <c r="U6"/>
    </row>
    <row r="7" spans="2:21" ht="4.5" customHeight="1">
      <c r="B7" s="453"/>
      <c r="C7" s="453"/>
      <c r="D7" s="453"/>
      <c r="E7" s="453"/>
      <c r="F7" s="453"/>
      <c r="G7" s="453"/>
      <c r="H7" s="453"/>
      <c r="I7" s="453"/>
      <c r="J7" s="453"/>
      <c r="K7" s="453"/>
      <c r="L7" s="453"/>
      <c r="M7" s="453"/>
      <c r="N7" s="453"/>
      <c r="O7" s="494"/>
      <c r="R7"/>
      <c r="S7"/>
      <c r="T7"/>
      <c r="U7"/>
    </row>
    <row r="8" spans="2:21" ht="24" customHeight="1">
      <c r="B8" s="495" t="s">
        <v>205</v>
      </c>
      <c r="C8" s="496"/>
      <c r="D8" s="496"/>
      <c r="E8" s="496"/>
      <c r="F8" s="925" t="s">
        <v>55</v>
      </c>
      <c r="G8" s="1007"/>
      <c r="H8" s="743"/>
      <c r="I8" s="925" t="s">
        <v>73</v>
      </c>
      <c r="J8" s="926"/>
      <c r="K8" s="1007"/>
      <c r="L8" s="709" t="str">
        <f>IF(F2="公演事業",IF(OR($H10=0,$K10=0),"",$H8/($H10*$K10)),"")</f>
        <v/>
      </c>
      <c r="M8" s="925" t="s">
        <v>74</v>
      </c>
      <c r="N8" s="1007"/>
      <c r="O8" s="497" t="str">
        <f>IF(OR(F2&lt;&gt;"公演事業",($O103+$O106)=0),"",($G98-$G97)/($O103+$O106))</f>
        <v/>
      </c>
      <c r="Q8" s="498" t="str">
        <f>IF(OR(F2="人材養成事業",F2= "普及啓発事業"), "←斜線部は記入する必要はありません。", "")</f>
        <v/>
      </c>
      <c r="R8"/>
      <c r="S8"/>
      <c r="T8"/>
      <c r="U8"/>
    </row>
    <row r="9" spans="2:21" s="1" customFormat="1" ht="21.75" customHeight="1">
      <c r="B9" s="982" t="s">
        <v>222</v>
      </c>
      <c r="C9" s="983"/>
      <c r="D9" s="986" t="s">
        <v>223</v>
      </c>
      <c r="E9" s="987"/>
      <c r="F9" s="988" t="s">
        <v>224</v>
      </c>
      <c r="G9" s="988"/>
      <c r="H9" s="989" t="s">
        <v>225</v>
      </c>
      <c r="I9" s="989"/>
      <c r="J9" s="989"/>
      <c r="K9" s="222" t="s">
        <v>226</v>
      </c>
      <c r="L9" s="990" t="s">
        <v>227</v>
      </c>
      <c r="M9" s="990"/>
      <c r="N9" s="990"/>
      <c r="O9" s="991"/>
    </row>
    <row r="10" spans="2:21" s="1" customFormat="1" ht="21.75" customHeight="1">
      <c r="B10" s="984"/>
      <c r="C10" s="985"/>
      <c r="D10" s="992"/>
      <c r="E10" s="993"/>
      <c r="F10" s="994"/>
      <c r="G10" s="995"/>
      <c r="H10" s="996"/>
      <c r="I10" s="996"/>
      <c r="J10" s="996"/>
      <c r="K10" s="223"/>
      <c r="L10" s="997"/>
      <c r="M10" s="997"/>
      <c r="N10" s="997"/>
      <c r="O10" s="998"/>
      <c r="Q10" s="498" t="str">
        <f>IF(F2="公演事業","←すべての項目について、必ず記入してください。", IF(OR(F2="人材養成事業", F2="普及啓発事業"), "←記入する必要はありません。", ""))</f>
        <v/>
      </c>
    </row>
    <row r="11" spans="2:21">
      <c r="B11" s="1"/>
      <c r="C11" s="1"/>
      <c r="D11" s="453"/>
      <c r="E11" s="453"/>
      <c r="F11" s="453"/>
      <c r="G11" s="453"/>
      <c r="H11" s="453"/>
      <c r="I11" s="453"/>
      <c r="J11" s="453"/>
      <c r="K11" s="453"/>
      <c r="L11" s="453"/>
      <c r="M11" s="453"/>
      <c r="N11" s="453"/>
      <c r="O11" s="453"/>
      <c r="Q11" s="498"/>
      <c r="R11"/>
      <c r="S11"/>
      <c r="T11"/>
      <c r="U11"/>
    </row>
    <row r="12" spans="2:21" ht="18" customHeight="1">
      <c r="B12" s="976" t="s">
        <v>87</v>
      </c>
      <c r="C12" s="977"/>
      <c r="D12" s="977"/>
      <c r="E12" s="977"/>
      <c r="F12" s="977"/>
      <c r="G12" s="977"/>
      <c r="H12" s="977"/>
      <c r="I12" s="977"/>
      <c r="J12" s="977"/>
      <c r="K12" s="977"/>
      <c r="L12" s="977"/>
      <c r="M12" s="977"/>
      <c r="N12" s="977"/>
      <c r="O12" s="978"/>
      <c r="R12"/>
      <c r="S12"/>
      <c r="T12"/>
      <c r="U12"/>
    </row>
    <row r="13" spans="2:21" ht="18" customHeight="1">
      <c r="B13" s="969" t="s">
        <v>384</v>
      </c>
      <c r="C13" s="970"/>
      <c r="D13" s="970"/>
      <c r="E13" s="970"/>
      <c r="F13" s="970"/>
      <c r="G13" s="970"/>
      <c r="H13" s="970"/>
      <c r="I13" s="970"/>
      <c r="J13" s="970"/>
      <c r="K13" s="970"/>
      <c r="L13" s="970"/>
      <c r="M13" s="970"/>
      <c r="N13" s="970"/>
      <c r="O13" s="971"/>
      <c r="P13" s="499"/>
      <c r="R13"/>
      <c r="S13"/>
      <c r="T13"/>
      <c r="U13"/>
    </row>
    <row r="14" spans="2:21" ht="18" customHeight="1">
      <c r="B14" s="972"/>
      <c r="C14" s="851"/>
      <c r="D14" s="851"/>
      <c r="E14" s="851"/>
      <c r="F14" s="851"/>
      <c r="G14" s="851"/>
      <c r="H14" s="851"/>
      <c r="I14" s="851"/>
      <c r="J14" s="851"/>
      <c r="K14" s="851"/>
      <c r="L14" s="851"/>
      <c r="M14" s="851"/>
      <c r="N14" s="851"/>
      <c r="O14" s="852"/>
      <c r="P14" s="499"/>
      <c r="R14"/>
      <c r="S14"/>
      <c r="T14"/>
      <c r="U14"/>
    </row>
    <row r="15" spans="2:21" ht="18" customHeight="1">
      <c r="B15" s="853"/>
      <c r="C15" s="851"/>
      <c r="D15" s="851"/>
      <c r="E15" s="851"/>
      <c r="F15" s="851"/>
      <c r="G15" s="851"/>
      <c r="H15" s="851"/>
      <c r="I15" s="851"/>
      <c r="J15" s="851"/>
      <c r="K15" s="851"/>
      <c r="L15" s="851"/>
      <c r="M15" s="851"/>
      <c r="N15" s="851"/>
      <c r="O15" s="852"/>
      <c r="P15" s="499"/>
      <c r="R15"/>
      <c r="S15"/>
      <c r="T15"/>
      <c r="U15"/>
    </row>
    <row r="16" spans="2:21" ht="18" customHeight="1">
      <c r="B16" s="853"/>
      <c r="C16" s="851"/>
      <c r="D16" s="851"/>
      <c r="E16" s="851"/>
      <c r="F16" s="851"/>
      <c r="G16" s="851"/>
      <c r="H16" s="851"/>
      <c r="I16" s="851"/>
      <c r="J16" s="851"/>
      <c r="K16" s="851"/>
      <c r="L16" s="851"/>
      <c r="M16" s="851"/>
      <c r="N16" s="851"/>
      <c r="O16" s="852"/>
      <c r="P16" s="499"/>
      <c r="R16"/>
      <c r="S16"/>
      <c r="T16"/>
      <c r="U16"/>
    </row>
    <row r="17" spans="2:21" ht="18" customHeight="1">
      <c r="B17" s="853"/>
      <c r="C17" s="851"/>
      <c r="D17" s="851"/>
      <c r="E17" s="851"/>
      <c r="F17" s="851"/>
      <c r="G17" s="851"/>
      <c r="H17" s="851"/>
      <c r="I17" s="851"/>
      <c r="J17" s="851"/>
      <c r="K17" s="851"/>
      <c r="L17" s="851"/>
      <c r="M17" s="851"/>
      <c r="N17" s="851"/>
      <c r="O17" s="852"/>
      <c r="P17" s="499"/>
      <c r="R17"/>
      <c r="S17"/>
      <c r="T17"/>
      <c r="U17"/>
    </row>
    <row r="18" spans="2:21" ht="18" customHeight="1">
      <c r="B18" s="853"/>
      <c r="C18" s="851"/>
      <c r="D18" s="851"/>
      <c r="E18" s="851"/>
      <c r="F18" s="851"/>
      <c r="G18" s="851"/>
      <c r="H18" s="851"/>
      <c r="I18" s="851"/>
      <c r="J18" s="851"/>
      <c r="K18" s="851"/>
      <c r="L18" s="851"/>
      <c r="M18" s="851"/>
      <c r="N18" s="851"/>
      <c r="O18" s="852"/>
      <c r="P18" s="499"/>
      <c r="R18"/>
      <c r="S18"/>
      <c r="T18"/>
      <c r="U18"/>
    </row>
    <row r="19" spans="2:21" ht="18" customHeight="1">
      <c r="B19" s="853"/>
      <c r="C19" s="851"/>
      <c r="D19" s="851"/>
      <c r="E19" s="851"/>
      <c r="F19" s="851"/>
      <c r="G19" s="851"/>
      <c r="H19" s="851"/>
      <c r="I19" s="851"/>
      <c r="J19" s="851"/>
      <c r="K19" s="851"/>
      <c r="L19" s="851"/>
      <c r="M19" s="851"/>
      <c r="N19" s="851"/>
      <c r="O19" s="852"/>
      <c r="P19" s="499"/>
      <c r="R19"/>
      <c r="S19"/>
      <c r="T19"/>
      <c r="U19"/>
    </row>
    <row r="20" spans="2:21" ht="18" customHeight="1">
      <c r="B20" s="853"/>
      <c r="C20" s="851"/>
      <c r="D20" s="851"/>
      <c r="E20" s="851"/>
      <c r="F20" s="851"/>
      <c r="G20" s="851"/>
      <c r="H20" s="851"/>
      <c r="I20" s="851"/>
      <c r="J20" s="851"/>
      <c r="K20" s="851"/>
      <c r="L20" s="851"/>
      <c r="M20" s="851"/>
      <c r="N20" s="851"/>
      <c r="O20" s="852"/>
      <c r="P20" s="499"/>
      <c r="R20"/>
      <c r="S20"/>
      <c r="T20"/>
      <c r="U20"/>
    </row>
    <row r="21" spans="2:21" ht="18" customHeight="1">
      <c r="B21" s="853"/>
      <c r="C21" s="851"/>
      <c r="D21" s="851"/>
      <c r="E21" s="851"/>
      <c r="F21" s="851"/>
      <c r="G21" s="851"/>
      <c r="H21" s="851"/>
      <c r="I21" s="851"/>
      <c r="J21" s="851"/>
      <c r="K21" s="851"/>
      <c r="L21" s="851"/>
      <c r="M21" s="851"/>
      <c r="N21" s="851"/>
      <c r="O21" s="852"/>
      <c r="P21" s="499"/>
      <c r="R21"/>
      <c r="S21"/>
      <c r="T21"/>
      <c r="U21"/>
    </row>
    <row r="22" spans="2:21" ht="18" customHeight="1">
      <c r="B22" s="853"/>
      <c r="C22" s="851"/>
      <c r="D22" s="851"/>
      <c r="E22" s="851"/>
      <c r="F22" s="851"/>
      <c r="G22" s="851"/>
      <c r="H22" s="851"/>
      <c r="I22" s="851"/>
      <c r="J22" s="851"/>
      <c r="K22" s="851"/>
      <c r="L22" s="851"/>
      <c r="M22" s="851"/>
      <c r="N22" s="851"/>
      <c r="O22" s="852"/>
      <c r="P22" s="499"/>
      <c r="R22"/>
      <c r="S22"/>
      <c r="T22"/>
      <c r="U22"/>
    </row>
    <row r="23" spans="2:21" ht="18" customHeight="1">
      <c r="B23" s="973" t="s">
        <v>386</v>
      </c>
      <c r="C23" s="974"/>
      <c r="D23" s="974"/>
      <c r="E23" s="974"/>
      <c r="F23" s="974"/>
      <c r="G23" s="974"/>
      <c r="H23" s="974"/>
      <c r="I23" s="974"/>
      <c r="J23" s="974"/>
      <c r="K23" s="974"/>
      <c r="L23" s="974"/>
      <c r="M23" s="974"/>
      <c r="N23" s="974"/>
      <c r="O23" s="975"/>
      <c r="R23"/>
      <c r="S23"/>
      <c r="T23"/>
      <c r="U23"/>
    </row>
    <row r="24" spans="2:21" ht="18" customHeight="1">
      <c r="B24" s="972"/>
      <c r="C24" s="851"/>
      <c r="D24" s="851"/>
      <c r="E24" s="851"/>
      <c r="F24" s="851"/>
      <c r="G24" s="851"/>
      <c r="H24" s="851"/>
      <c r="I24" s="851"/>
      <c r="J24" s="851"/>
      <c r="K24" s="851"/>
      <c r="L24" s="851"/>
      <c r="M24" s="851"/>
      <c r="N24" s="851"/>
      <c r="O24" s="852"/>
      <c r="R24"/>
      <c r="S24"/>
      <c r="T24"/>
      <c r="U24"/>
    </row>
    <row r="25" spans="2:21" ht="18" customHeight="1">
      <c r="B25" s="853"/>
      <c r="C25" s="851"/>
      <c r="D25" s="851"/>
      <c r="E25" s="851"/>
      <c r="F25" s="851"/>
      <c r="G25" s="851"/>
      <c r="H25" s="851"/>
      <c r="I25" s="851"/>
      <c r="J25" s="851"/>
      <c r="K25" s="851"/>
      <c r="L25" s="851"/>
      <c r="M25" s="851"/>
      <c r="N25" s="851"/>
      <c r="O25" s="852"/>
      <c r="R25"/>
      <c r="S25"/>
      <c r="T25"/>
      <c r="U25"/>
    </row>
    <row r="26" spans="2:21" ht="18" customHeight="1">
      <c r="B26" s="853"/>
      <c r="C26" s="851"/>
      <c r="D26" s="851"/>
      <c r="E26" s="851"/>
      <c r="F26" s="851"/>
      <c r="G26" s="851"/>
      <c r="H26" s="851"/>
      <c r="I26" s="851"/>
      <c r="J26" s="851"/>
      <c r="K26" s="851"/>
      <c r="L26" s="851"/>
      <c r="M26" s="851"/>
      <c r="N26" s="851"/>
      <c r="O26" s="852"/>
      <c r="R26"/>
      <c r="S26"/>
      <c r="T26"/>
      <c r="U26"/>
    </row>
    <row r="27" spans="2:21" ht="18" customHeight="1">
      <c r="B27" s="853"/>
      <c r="C27" s="851"/>
      <c r="D27" s="851"/>
      <c r="E27" s="851"/>
      <c r="F27" s="851"/>
      <c r="G27" s="851"/>
      <c r="H27" s="851"/>
      <c r="I27" s="851"/>
      <c r="J27" s="851"/>
      <c r="K27" s="851"/>
      <c r="L27" s="851"/>
      <c r="M27" s="851"/>
      <c r="N27" s="851"/>
      <c r="O27" s="852"/>
      <c r="R27"/>
      <c r="S27"/>
      <c r="T27"/>
      <c r="U27"/>
    </row>
    <row r="28" spans="2:21" ht="18" customHeight="1">
      <c r="B28" s="853"/>
      <c r="C28" s="851"/>
      <c r="D28" s="851"/>
      <c r="E28" s="851"/>
      <c r="F28" s="851"/>
      <c r="G28" s="851"/>
      <c r="H28" s="851"/>
      <c r="I28" s="851"/>
      <c r="J28" s="851"/>
      <c r="K28" s="851"/>
      <c r="L28" s="851"/>
      <c r="M28" s="851"/>
      <c r="N28" s="851"/>
      <c r="O28" s="852"/>
      <c r="R28"/>
      <c r="S28"/>
      <c r="T28"/>
      <c r="U28"/>
    </row>
    <row r="29" spans="2:21" ht="18" customHeight="1">
      <c r="B29" s="853"/>
      <c r="C29" s="851"/>
      <c r="D29" s="851"/>
      <c r="E29" s="851"/>
      <c r="F29" s="851"/>
      <c r="G29" s="851"/>
      <c r="H29" s="851"/>
      <c r="I29" s="851"/>
      <c r="J29" s="851"/>
      <c r="K29" s="851"/>
      <c r="L29" s="851"/>
      <c r="M29" s="851"/>
      <c r="N29" s="851"/>
      <c r="O29" s="852"/>
      <c r="R29"/>
      <c r="S29"/>
      <c r="T29"/>
      <c r="U29"/>
    </row>
    <row r="30" spans="2:21" ht="18" customHeight="1">
      <c r="B30" s="853"/>
      <c r="C30" s="851"/>
      <c r="D30" s="851"/>
      <c r="E30" s="851"/>
      <c r="F30" s="851"/>
      <c r="G30" s="851"/>
      <c r="H30" s="851"/>
      <c r="I30" s="851"/>
      <c r="J30" s="851"/>
      <c r="K30" s="851"/>
      <c r="L30" s="851"/>
      <c r="M30" s="851"/>
      <c r="N30" s="851"/>
      <c r="O30" s="852"/>
      <c r="R30"/>
      <c r="S30"/>
      <c r="T30"/>
      <c r="U30"/>
    </row>
    <row r="31" spans="2:21" ht="18" customHeight="1">
      <c r="B31" s="853"/>
      <c r="C31" s="851"/>
      <c r="D31" s="851"/>
      <c r="E31" s="851"/>
      <c r="F31" s="851"/>
      <c r="G31" s="851"/>
      <c r="H31" s="851"/>
      <c r="I31" s="851"/>
      <c r="J31" s="851"/>
      <c r="K31" s="851"/>
      <c r="L31" s="851"/>
      <c r="M31" s="851"/>
      <c r="N31" s="851"/>
      <c r="O31" s="852"/>
      <c r="R31"/>
      <c r="S31"/>
      <c r="T31"/>
      <c r="U31"/>
    </row>
    <row r="32" spans="2:21" ht="18" customHeight="1">
      <c r="B32" s="853"/>
      <c r="C32" s="851"/>
      <c r="D32" s="851"/>
      <c r="E32" s="851"/>
      <c r="F32" s="851"/>
      <c r="G32" s="851"/>
      <c r="H32" s="851"/>
      <c r="I32" s="851"/>
      <c r="J32" s="851"/>
      <c r="K32" s="851"/>
      <c r="L32" s="851"/>
      <c r="M32" s="851"/>
      <c r="N32" s="851"/>
      <c r="O32" s="852"/>
      <c r="R32"/>
      <c r="S32"/>
      <c r="T32"/>
      <c r="U32"/>
    </row>
    <row r="33" spans="2:21" ht="18" customHeight="1">
      <c r="B33" s="853"/>
      <c r="C33" s="851"/>
      <c r="D33" s="851"/>
      <c r="E33" s="851"/>
      <c r="F33" s="851"/>
      <c r="G33" s="851"/>
      <c r="H33" s="851"/>
      <c r="I33" s="851"/>
      <c r="J33" s="851"/>
      <c r="K33" s="851"/>
      <c r="L33" s="851"/>
      <c r="M33" s="851"/>
      <c r="N33" s="851"/>
      <c r="O33" s="852"/>
      <c r="R33"/>
      <c r="S33"/>
      <c r="T33"/>
      <c r="U33"/>
    </row>
    <row r="34" spans="2:21" ht="18" customHeight="1">
      <c r="B34" s="853"/>
      <c r="C34" s="851"/>
      <c r="D34" s="851"/>
      <c r="E34" s="851"/>
      <c r="F34" s="851"/>
      <c r="G34" s="851"/>
      <c r="H34" s="851"/>
      <c r="I34" s="851"/>
      <c r="J34" s="851"/>
      <c r="K34" s="851"/>
      <c r="L34" s="851"/>
      <c r="M34" s="851"/>
      <c r="N34" s="851"/>
      <c r="O34" s="852"/>
      <c r="R34"/>
      <c r="S34"/>
      <c r="T34"/>
      <c r="U34"/>
    </row>
    <row r="35" spans="2:21" ht="18" customHeight="1">
      <c r="B35" s="853"/>
      <c r="C35" s="851"/>
      <c r="D35" s="851"/>
      <c r="E35" s="851"/>
      <c r="F35" s="851"/>
      <c r="G35" s="851"/>
      <c r="H35" s="851"/>
      <c r="I35" s="851"/>
      <c r="J35" s="851"/>
      <c r="K35" s="851"/>
      <c r="L35" s="851"/>
      <c r="M35" s="851"/>
      <c r="N35" s="851"/>
      <c r="O35" s="852"/>
      <c r="R35"/>
      <c r="S35"/>
      <c r="T35"/>
      <c r="U35"/>
    </row>
    <row r="36" spans="2:21" ht="18" customHeight="1">
      <c r="B36" s="853"/>
      <c r="C36" s="851"/>
      <c r="D36" s="851"/>
      <c r="E36" s="851"/>
      <c r="F36" s="851"/>
      <c r="G36" s="851"/>
      <c r="H36" s="851"/>
      <c r="I36" s="851"/>
      <c r="J36" s="851"/>
      <c r="K36" s="851"/>
      <c r="L36" s="851"/>
      <c r="M36" s="851"/>
      <c r="N36" s="851"/>
      <c r="O36" s="852"/>
      <c r="R36"/>
      <c r="S36"/>
      <c r="T36"/>
      <c r="U36"/>
    </row>
    <row r="37" spans="2:21" ht="18" customHeight="1">
      <c r="B37" s="853"/>
      <c r="C37" s="851"/>
      <c r="D37" s="851"/>
      <c r="E37" s="851"/>
      <c r="F37" s="851"/>
      <c r="G37" s="851"/>
      <c r="H37" s="851"/>
      <c r="I37" s="851"/>
      <c r="J37" s="851"/>
      <c r="K37" s="851"/>
      <c r="L37" s="851"/>
      <c r="M37" s="851"/>
      <c r="N37" s="851"/>
      <c r="O37" s="852"/>
      <c r="R37"/>
      <c r="S37"/>
      <c r="T37"/>
      <c r="U37"/>
    </row>
    <row r="38" spans="2:21" ht="18" customHeight="1">
      <c r="B38" s="853"/>
      <c r="C38" s="851"/>
      <c r="D38" s="851"/>
      <c r="E38" s="851"/>
      <c r="F38" s="851"/>
      <c r="G38" s="851"/>
      <c r="H38" s="851"/>
      <c r="I38" s="851"/>
      <c r="J38" s="851"/>
      <c r="K38" s="851"/>
      <c r="L38" s="851"/>
      <c r="M38" s="851"/>
      <c r="N38" s="851"/>
      <c r="O38" s="852"/>
      <c r="R38"/>
      <c r="S38"/>
      <c r="T38"/>
      <c r="U38"/>
    </row>
    <row r="39" spans="2:21" ht="18" customHeight="1">
      <c r="B39" s="853"/>
      <c r="C39" s="851"/>
      <c r="D39" s="851"/>
      <c r="E39" s="851"/>
      <c r="F39" s="851"/>
      <c r="G39" s="851"/>
      <c r="H39" s="851"/>
      <c r="I39" s="851"/>
      <c r="J39" s="851"/>
      <c r="K39" s="851"/>
      <c r="L39" s="851"/>
      <c r="M39" s="851"/>
      <c r="N39" s="851"/>
      <c r="O39" s="852"/>
      <c r="R39"/>
      <c r="S39"/>
      <c r="T39"/>
      <c r="U39"/>
    </row>
    <row r="40" spans="2:21" ht="18" customHeight="1">
      <c r="B40" s="979"/>
      <c r="C40" s="980"/>
      <c r="D40" s="980"/>
      <c r="E40" s="980"/>
      <c r="F40" s="980"/>
      <c r="G40" s="980"/>
      <c r="H40" s="980"/>
      <c r="I40" s="980"/>
      <c r="J40" s="980"/>
      <c r="K40" s="980"/>
      <c r="L40" s="980"/>
      <c r="M40" s="980"/>
      <c r="N40" s="980"/>
      <c r="O40" s="981"/>
      <c r="R40"/>
      <c r="S40"/>
      <c r="T40"/>
      <c r="U40"/>
    </row>
    <row r="41" spans="2:21" ht="18" customHeight="1">
      <c r="B41" s="969" t="s">
        <v>385</v>
      </c>
      <c r="C41" s="970"/>
      <c r="D41" s="970"/>
      <c r="E41" s="970"/>
      <c r="F41" s="970"/>
      <c r="G41" s="970"/>
      <c r="H41" s="970"/>
      <c r="I41" s="970"/>
      <c r="J41" s="970"/>
      <c r="K41" s="970"/>
      <c r="L41" s="970"/>
      <c r="M41" s="970"/>
      <c r="N41" s="970"/>
      <c r="O41" s="971"/>
      <c r="R41"/>
      <c r="S41"/>
      <c r="T41"/>
      <c r="U41"/>
    </row>
    <row r="42" spans="2:21" ht="18" customHeight="1">
      <c r="B42" s="972"/>
      <c r="C42" s="851"/>
      <c r="D42" s="851"/>
      <c r="E42" s="851"/>
      <c r="F42" s="851"/>
      <c r="G42" s="851"/>
      <c r="H42" s="851"/>
      <c r="I42" s="851"/>
      <c r="J42" s="851"/>
      <c r="K42" s="851"/>
      <c r="L42" s="851"/>
      <c r="M42" s="851"/>
      <c r="N42" s="851"/>
      <c r="O42" s="852"/>
      <c r="R42"/>
      <c r="S42"/>
      <c r="T42"/>
      <c r="U42"/>
    </row>
    <row r="43" spans="2:21" ht="18" customHeight="1">
      <c r="B43" s="853"/>
      <c r="C43" s="851"/>
      <c r="D43" s="851"/>
      <c r="E43" s="851"/>
      <c r="F43" s="851"/>
      <c r="G43" s="851"/>
      <c r="H43" s="851"/>
      <c r="I43" s="851"/>
      <c r="J43" s="851"/>
      <c r="K43" s="851"/>
      <c r="L43" s="851"/>
      <c r="M43" s="851"/>
      <c r="N43" s="851"/>
      <c r="O43" s="852"/>
      <c r="R43"/>
      <c r="S43"/>
      <c r="T43"/>
      <c r="U43"/>
    </row>
    <row r="44" spans="2:21" ht="18" customHeight="1">
      <c r="B44" s="853"/>
      <c r="C44" s="851"/>
      <c r="D44" s="851"/>
      <c r="E44" s="851"/>
      <c r="F44" s="851"/>
      <c r="G44" s="851"/>
      <c r="H44" s="851"/>
      <c r="I44" s="851"/>
      <c r="J44" s="851"/>
      <c r="K44" s="851"/>
      <c r="L44" s="851"/>
      <c r="M44" s="851"/>
      <c r="N44" s="851"/>
      <c r="O44" s="852"/>
      <c r="R44"/>
      <c r="S44"/>
      <c r="T44"/>
      <c r="U44"/>
    </row>
    <row r="45" spans="2:21" ht="18" customHeight="1">
      <c r="B45" s="853"/>
      <c r="C45" s="851"/>
      <c r="D45" s="851"/>
      <c r="E45" s="851"/>
      <c r="F45" s="851"/>
      <c r="G45" s="851"/>
      <c r="H45" s="851"/>
      <c r="I45" s="851"/>
      <c r="J45" s="851"/>
      <c r="K45" s="851"/>
      <c r="L45" s="851"/>
      <c r="M45" s="851"/>
      <c r="N45" s="851"/>
      <c r="O45" s="852"/>
      <c r="R45"/>
      <c r="S45"/>
      <c r="T45"/>
      <c r="U45"/>
    </row>
    <row r="46" spans="2:21" ht="18" customHeight="1">
      <c r="B46" s="973" t="s">
        <v>387</v>
      </c>
      <c r="C46" s="974"/>
      <c r="D46" s="974"/>
      <c r="E46" s="974"/>
      <c r="F46" s="974"/>
      <c r="G46" s="974"/>
      <c r="H46" s="974"/>
      <c r="I46" s="974"/>
      <c r="J46" s="974"/>
      <c r="K46" s="974"/>
      <c r="L46" s="974"/>
      <c r="M46" s="974"/>
      <c r="N46" s="974"/>
      <c r="O46" s="975"/>
      <c r="R46"/>
      <c r="S46"/>
      <c r="T46"/>
      <c r="U46"/>
    </row>
    <row r="47" spans="2:21" ht="18" customHeight="1">
      <c r="B47" s="972"/>
      <c r="C47" s="851"/>
      <c r="D47" s="851"/>
      <c r="E47" s="851"/>
      <c r="F47" s="851"/>
      <c r="G47" s="851"/>
      <c r="H47" s="851"/>
      <c r="I47" s="851"/>
      <c r="J47" s="851"/>
      <c r="K47" s="851"/>
      <c r="L47" s="851"/>
      <c r="M47" s="851"/>
      <c r="N47" s="851"/>
      <c r="O47" s="852"/>
      <c r="R47"/>
      <c r="S47"/>
      <c r="T47"/>
      <c r="U47"/>
    </row>
    <row r="48" spans="2:21" ht="18" customHeight="1">
      <c r="B48" s="854"/>
      <c r="C48" s="855"/>
      <c r="D48" s="855"/>
      <c r="E48" s="855"/>
      <c r="F48" s="855"/>
      <c r="G48" s="855"/>
      <c r="H48" s="855"/>
      <c r="I48" s="855"/>
      <c r="J48" s="855"/>
      <c r="K48" s="855"/>
      <c r="L48" s="855"/>
      <c r="M48" s="855"/>
      <c r="N48" s="855"/>
      <c r="O48" s="856"/>
      <c r="R48"/>
      <c r="S48"/>
      <c r="T48"/>
      <c r="U48"/>
    </row>
    <row r="49" spans="1:21" ht="18" customHeight="1">
      <c r="B49" s="976" t="s">
        <v>88</v>
      </c>
      <c r="C49" s="977"/>
      <c r="D49" s="977"/>
      <c r="E49" s="977"/>
      <c r="F49" s="977"/>
      <c r="G49" s="977"/>
      <c r="H49" s="977"/>
      <c r="I49" s="977"/>
      <c r="J49" s="977"/>
      <c r="K49" s="977"/>
      <c r="L49" s="977"/>
      <c r="M49" s="977"/>
      <c r="N49" s="977"/>
      <c r="O49" s="978"/>
      <c r="R49"/>
      <c r="S49"/>
      <c r="T49"/>
      <c r="U49"/>
    </row>
    <row r="50" spans="1:21" ht="18" customHeight="1">
      <c r="B50" s="955"/>
      <c r="C50" s="956"/>
      <c r="D50" s="956"/>
      <c r="E50" s="956"/>
      <c r="F50" s="956"/>
      <c r="G50" s="956"/>
      <c r="H50" s="956"/>
      <c r="I50" s="956"/>
      <c r="J50" s="956"/>
      <c r="K50" s="956"/>
      <c r="L50" s="956"/>
      <c r="M50" s="956"/>
      <c r="N50" s="956"/>
      <c r="O50" s="957"/>
      <c r="R50"/>
      <c r="S50"/>
      <c r="T50"/>
      <c r="U50"/>
    </row>
    <row r="51" spans="1:21" ht="18" customHeight="1">
      <c r="B51" s="853"/>
      <c r="C51" s="851"/>
      <c r="D51" s="851"/>
      <c r="E51" s="851"/>
      <c r="F51" s="851"/>
      <c r="G51" s="851"/>
      <c r="H51" s="851"/>
      <c r="I51" s="851"/>
      <c r="J51" s="851"/>
      <c r="K51" s="851"/>
      <c r="L51" s="851"/>
      <c r="M51" s="851"/>
      <c r="N51" s="851"/>
      <c r="O51" s="852"/>
      <c r="R51"/>
      <c r="S51"/>
      <c r="T51"/>
      <c r="U51"/>
    </row>
    <row r="52" spans="1:21" s="519" customFormat="1" ht="18" customHeight="1">
      <c r="B52" s="854"/>
      <c r="C52" s="855"/>
      <c r="D52" s="855"/>
      <c r="E52" s="855"/>
      <c r="F52" s="855"/>
      <c r="G52" s="855"/>
      <c r="H52" s="855"/>
      <c r="I52" s="855"/>
      <c r="J52" s="855"/>
      <c r="K52" s="855"/>
      <c r="L52" s="855"/>
      <c r="M52" s="855"/>
      <c r="N52" s="855"/>
      <c r="O52" s="856"/>
    </row>
    <row r="53" spans="1:21" s="1" customFormat="1" ht="4.5" customHeight="1" thickBot="1">
      <c r="B53" s="500"/>
      <c r="C53" s="500"/>
      <c r="D53" s="501"/>
      <c r="E53" s="501"/>
      <c r="F53" s="501"/>
      <c r="G53" s="501"/>
      <c r="H53" s="501"/>
      <c r="I53" s="501"/>
      <c r="J53" s="501"/>
      <c r="K53" s="501"/>
      <c r="L53" s="501"/>
      <c r="M53" s="501"/>
      <c r="N53" s="501"/>
      <c r="O53" s="501"/>
    </row>
    <row r="54" spans="1:21" s="1" customFormat="1" ht="18" customHeight="1" thickBot="1">
      <c r="B54" s="958" t="s">
        <v>76</v>
      </c>
      <c r="C54" s="959"/>
      <c r="D54" s="960"/>
      <c r="E54" s="714">
        <v>1</v>
      </c>
      <c r="F54" s="450"/>
      <c r="G54" s="450"/>
      <c r="H54" s="450"/>
      <c r="I54" s="450"/>
      <c r="J54" s="450"/>
      <c r="K54" s="450"/>
      <c r="L54" s="760"/>
      <c r="M54" s="760"/>
      <c r="N54" s="760"/>
      <c r="O54" s="760"/>
    </row>
    <row r="55" spans="1:21" s="38" customFormat="1" ht="18.75" customHeight="1">
      <c r="A55" s="307"/>
      <c r="B55" s="224" t="s">
        <v>493</v>
      </c>
      <c r="C55" s="224"/>
      <c r="D55" s="225"/>
      <c r="E55" s="226"/>
      <c r="F55" s="226"/>
      <c r="G55" s="226"/>
      <c r="H55" s="226"/>
      <c r="I55" s="226"/>
      <c r="J55" s="502"/>
      <c r="K55" s="227"/>
      <c r="L55" s="760"/>
      <c r="M55" s="760"/>
      <c r="N55" s="760"/>
      <c r="O55" s="760"/>
    </row>
    <row r="56" spans="1:21" s="38" customFormat="1">
      <c r="A56" s="503"/>
      <c r="B56" s="375" t="s">
        <v>228</v>
      </c>
      <c r="C56" s="375"/>
      <c r="D56" s="504"/>
      <c r="E56" s="505"/>
      <c r="F56" s="505"/>
      <c r="G56" s="228" t="s">
        <v>229</v>
      </c>
      <c r="H56" s="504"/>
      <c r="I56" s="375" t="s">
        <v>230</v>
      </c>
      <c r="J56" s="375"/>
      <c r="K56" s="503"/>
      <c r="L56" s="506"/>
      <c r="M56" s="507"/>
      <c r="N56" s="508"/>
      <c r="O56" s="228" t="s">
        <v>229</v>
      </c>
    </row>
    <row r="57" spans="1:21" s="38" customFormat="1">
      <c r="A57" s="509"/>
      <c r="B57" s="229" t="s">
        <v>231</v>
      </c>
      <c r="C57" s="230"/>
      <c r="D57" s="230"/>
      <c r="E57" s="231"/>
      <c r="F57" s="231" t="s">
        <v>232</v>
      </c>
      <c r="G57" s="232" t="s">
        <v>233</v>
      </c>
      <c r="H57" s="233"/>
      <c r="I57" s="229" t="s">
        <v>231</v>
      </c>
      <c r="J57" s="230"/>
      <c r="K57" s="230"/>
      <c r="L57" s="230"/>
      <c r="M57" s="231"/>
      <c r="N57" s="231" t="s">
        <v>232</v>
      </c>
      <c r="O57" s="232" t="s">
        <v>233</v>
      </c>
    </row>
    <row r="58" spans="1:21" s="38" customFormat="1" ht="18" customHeight="1">
      <c r="A58" s="503"/>
      <c r="B58" s="234" t="s">
        <v>234</v>
      </c>
      <c r="C58" s="235"/>
      <c r="D58" s="235"/>
      <c r="E58" s="236"/>
      <c r="F58" s="237"/>
      <c r="G58" s="238"/>
      <c r="H58" s="510"/>
      <c r="I58" s="234" t="s">
        <v>235</v>
      </c>
      <c r="J58" s="235"/>
      <c r="K58" s="235"/>
      <c r="L58" s="235"/>
      <c r="M58" s="236"/>
      <c r="N58" s="239"/>
      <c r="O58" s="240"/>
    </row>
    <row r="59" spans="1:21" s="38" customFormat="1" ht="14.25" customHeight="1">
      <c r="A59" s="503"/>
      <c r="B59" s="241"/>
      <c r="C59" s="242"/>
      <c r="D59" s="243"/>
      <c r="E59" s="244"/>
      <c r="F59" s="245"/>
      <c r="G59" s="246"/>
      <c r="H59" s="510"/>
      <c r="I59" s="247"/>
      <c r="J59" s="248"/>
      <c r="K59" s="243"/>
      <c r="L59" s="243"/>
      <c r="M59" s="244"/>
      <c r="N59" s="245"/>
      <c r="O59" s="249"/>
    </row>
    <row r="60" spans="1:21" s="38" customFormat="1" ht="14.25" customHeight="1">
      <c r="A60" s="503"/>
      <c r="B60" s="250"/>
      <c r="C60" s="251"/>
      <c r="D60" s="252"/>
      <c r="E60" s="253"/>
      <c r="F60" s="245"/>
      <c r="G60" s="254">
        <f>ROUNDDOWN(SUM(F59:F66)/1000,0)</f>
        <v>0</v>
      </c>
      <c r="H60" s="511"/>
      <c r="I60" s="247"/>
      <c r="J60" s="255"/>
      <c r="K60" s="252"/>
      <c r="L60" s="252"/>
      <c r="M60" s="253"/>
      <c r="N60" s="245"/>
      <c r="O60" s="256">
        <f>ROUNDDOWN(SUM(N59:N71)/1000,0)</f>
        <v>0</v>
      </c>
    </row>
    <row r="61" spans="1:21" s="38" customFormat="1" ht="14.25" customHeight="1">
      <c r="A61" s="503"/>
      <c r="B61" s="250"/>
      <c r="C61" s="251"/>
      <c r="D61" s="252"/>
      <c r="E61" s="253"/>
      <c r="F61" s="245"/>
      <c r="G61" s="254"/>
      <c r="H61" s="511"/>
      <c r="I61" s="257"/>
      <c r="J61" s="255"/>
      <c r="K61" s="252"/>
      <c r="L61" s="252"/>
      <c r="M61" s="253"/>
      <c r="N61" s="245"/>
      <c r="O61" s="249"/>
    </row>
    <row r="62" spans="1:21" s="38" customFormat="1" ht="14.25" customHeight="1">
      <c r="A62" s="503"/>
      <c r="B62" s="250"/>
      <c r="C62" s="251"/>
      <c r="D62" s="252"/>
      <c r="E62" s="253"/>
      <c r="F62" s="245"/>
      <c r="G62" s="254"/>
      <c r="H62" s="511"/>
      <c r="I62" s="257"/>
      <c r="J62" s="255"/>
      <c r="K62" s="252"/>
      <c r="L62" s="252"/>
      <c r="M62" s="253"/>
      <c r="N62" s="245"/>
      <c r="O62" s="249"/>
    </row>
    <row r="63" spans="1:21" s="38" customFormat="1" ht="14.25" customHeight="1">
      <c r="A63" s="503"/>
      <c r="B63" s="250"/>
      <c r="C63" s="251"/>
      <c r="D63" s="252"/>
      <c r="E63" s="253"/>
      <c r="F63" s="245"/>
      <c r="G63" s="254"/>
      <c r="H63" s="511"/>
      <c r="I63" s="257"/>
      <c r="J63" s="255"/>
      <c r="K63" s="252"/>
      <c r="L63" s="252"/>
      <c r="M63" s="253"/>
      <c r="N63" s="245"/>
      <c r="O63" s="249"/>
    </row>
    <row r="64" spans="1:21" s="38" customFormat="1" ht="14.25" customHeight="1">
      <c r="A64" s="503"/>
      <c r="B64" s="250"/>
      <c r="C64" s="251"/>
      <c r="D64" s="252"/>
      <c r="E64" s="253"/>
      <c r="F64" s="245"/>
      <c r="G64" s="254"/>
      <c r="H64" s="511"/>
      <c r="I64" s="257"/>
      <c r="J64" s="255"/>
      <c r="K64" s="252"/>
      <c r="L64" s="252"/>
      <c r="M64" s="253"/>
      <c r="N64" s="245"/>
      <c r="O64" s="249"/>
    </row>
    <row r="65" spans="1:15" s="38" customFormat="1" ht="14.25" customHeight="1">
      <c r="A65" s="503"/>
      <c r="B65" s="250"/>
      <c r="C65" s="251"/>
      <c r="D65" s="252"/>
      <c r="E65" s="253"/>
      <c r="F65" s="245"/>
      <c r="G65" s="258"/>
      <c r="H65" s="512"/>
      <c r="I65" s="259"/>
      <c r="J65" s="255"/>
      <c r="K65" s="252"/>
      <c r="L65" s="252"/>
      <c r="M65" s="253"/>
      <c r="N65" s="245"/>
      <c r="O65" s="249"/>
    </row>
    <row r="66" spans="1:15" s="38" customFormat="1" ht="14.25" customHeight="1">
      <c r="A66" s="503"/>
      <c r="B66" s="250"/>
      <c r="C66" s="260"/>
      <c r="D66" s="261"/>
      <c r="E66" s="262"/>
      <c r="F66" s="263"/>
      <c r="G66" s="258"/>
      <c r="H66" s="512"/>
      <c r="I66" s="259"/>
      <c r="J66" s="255"/>
      <c r="K66" s="252"/>
      <c r="L66" s="252"/>
      <c r="M66" s="253"/>
      <c r="N66" s="245"/>
      <c r="O66" s="249"/>
    </row>
    <row r="67" spans="1:15" s="38" customFormat="1" ht="14.25" customHeight="1">
      <c r="A67" s="503"/>
      <c r="B67" s="234" t="s">
        <v>236</v>
      </c>
      <c r="C67" s="235"/>
      <c r="D67" s="235"/>
      <c r="E67" s="236"/>
      <c r="F67" s="237"/>
      <c r="G67" s="238"/>
      <c r="H67" s="513"/>
      <c r="I67" s="247"/>
      <c r="J67" s="255"/>
      <c r="K67" s="252"/>
      <c r="L67" s="252"/>
      <c r="M67" s="253"/>
      <c r="N67" s="245"/>
      <c r="O67" s="249"/>
    </row>
    <row r="68" spans="1:15" s="38" customFormat="1" ht="14.25" customHeight="1">
      <c r="A68" s="503"/>
      <c r="B68" s="241"/>
      <c r="C68" s="242"/>
      <c r="D68" s="243"/>
      <c r="E68" s="244"/>
      <c r="F68" s="264"/>
      <c r="G68" s="246"/>
      <c r="H68" s="513"/>
      <c r="I68" s="257"/>
      <c r="J68" s="255"/>
      <c r="K68" s="252"/>
      <c r="L68" s="252"/>
      <c r="M68" s="253"/>
      <c r="N68" s="245"/>
      <c r="O68" s="249"/>
    </row>
    <row r="69" spans="1:15" s="38" customFormat="1" ht="14.25" customHeight="1">
      <c r="A69" s="503"/>
      <c r="B69" s="250"/>
      <c r="C69" s="251"/>
      <c r="D69" s="252"/>
      <c r="E69" s="253"/>
      <c r="F69" s="265"/>
      <c r="G69" s="254">
        <f>ROUNDDOWN(SUM(F68:F72)/1000,0)</f>
        <v>0</v>
      </c>
      <c r="H69" s="511"/>
      <c r="I69" s="247"/>
      <c r="J69" s="255"/>
      <c r="K69" s="252"/>
      <c r="L69" s="252"/>
      <c r="M69" s="253"/>
      <c r="N69" s="245"/>
      <c r="O69" s="249"/>
    </row>
    <row r="70" spans="1:15" s="38" customFormat="1" ht="14.25" customHeight="1">
      <c r="A70" s="503"/>
      <c r="B70" s="250"/>
      <c r="C70" s="251"/>
      <c r="D70" s="252"/>
      <c r="E70" s="253"/>
      <c r="F70" s="265"/>
      <c r="G70" s="254"/>
      <c r="H70" s="511"/>
      <c r="I70" s="247"/>
      <c r="J70" s="255"/>
      <c r="K70" s="252"/>
      <c r="L70" s="252"/>
      <c r="M70" s="253"/>
      <c r="N70" s="265"/>
      <c r="O70" s="249"/>
    </row>
    <row r="71" spans="1:15" s="38" customFormat="1" ht="14.25" customHeight="1">
      <c r="A71" s="503"/>
      <c r="B71" s="250"/>
      <c r="C71" s="251"/>
      <c r="D71" s="252"/>
      <c r="E71" s="253"/>
      <c r="F71" s="245"/>
      <c r="G71" s="254"/>
      <c r="H71" s="513"/>
      <c r="I71" s="247"/>
      <c r="J71" s="266"/>
      <c r="K71" s="261"/>
      <c r="L71" s="261"/>
      <c r="M71" s="262"/>
      <c r="N71" s="245"/>
      <c r="O71" s="267"/>
    </row>
    <row r="72" spans="1:15" s="38" customFormat="1" ht="14.25" customHeight="1">
      <c r="A72" s="503"/>
      <c r="B72" s="250"/>
      <c r="C72" s="260"/>
      <c r="D72" s="261"/>
      <c r="E72" s="262"/>
      <c r="F72" s="263"/>
      <c r="G72" s="254"/>
      <c r="H72" s="511"/>
      <c r="I72" s="234" t="s">
        <v>237</v>
      </c>
      <c r="J72" s="235"/>
      <c r="K72" s="235"/>
      <c r="L72" s="235"/>
      <c r="M72" s="236"/>
      <c r="N72" s="237"/>
      <c r="O72" s="268"/>
    </row>
    <row r="73" spans="1:15" s="38" customFormat="1" ht="14.25" customHeight="1">
      <c r="A73" s="503"/>
      <c r="B73" s="234" t="s">
        <v>238</v>
      </c>
      <c r="C73" s="235"/>
      <c r="D73" s="235"/>
      <c r="E73" s="236"/>
      <c r="F73" s="237"/>
      <c r="G73" s="238"/>
      <c r="H73" s="511"/>
      <c r="I73" s="247"/>
      <c r="J73" s="248"/>
      <c r="K73" s="243"/>
      <c r="L73" s="243"/>
      <c r="M73" s="244"/>
      <c r="N73" s="245"/>
      <c r="O73" s="249"/>
    </row>
    <row r="74" spans="1:15" s="38" customFormat="1" ht="14.25" customHeight="1">
      <c r="A74" s="503"/>
      <c r="B74" s="241"/>
      <c r="C74" s="242"/>
      <c r="D74" s="243"/>
      <c r="E74" s="244"/>
      <c r="F74" s="264"/>
      <c r="G74" s="246"/>
      <c r="H74" s="513"/>
      <c r="I74" s="247"/>
      <c r="J74" s="255"/>
      <c r="K74" s="252"/>
      <c r="L74" s="252"/>
      <c r="M74" s="253"/>
      <c r="N74" s="265"/>
      <c r="O74" s="256">
        <f>ROUNDDOWN(SUM(N73:N89)/1000,0)</f>
        <v>0</v>
      </c>
    </row>
    <row r="75" spans="1:15" s="38" customFormat="1" ht="14.25" customHeight="1">
      <c r="A75" s="503"/>
      <c r="B75" s="250"/>
      <c r="C75" s="251"/>
      <c r="D75" s="252"/>
      <c r="E75" s="253"/>
      <c r="F75" s="265"/>
      <c r="G75" s="254">
        <f>ROUNDDOWN(SUM(F74:F79)/1000,0)</f>
        <v>0</v>
      </c>
      <c r="H75" s="513"/>
      <c r="I75" s="257"/>
      <c r="J75" s="255"/>
      <c r="K75" s="252"/>
      <c r="L75" s="252"/>
      <c r="M75" s="253"/>
      <c r="N75" s="245"/>
      <c r="O75" s="249"/>
    </row>
    <row r="76" spans="1:15" s="38" customFormat="1" ht="14.25" customHeight="1">
      <c r="A76" s="503"/>
      <c r="B76" s="250"/>
      <c r="C76" s="251"/>
      <c r="D76" s="252"/>
      <c r="E76" s="253"/>
      <c r="F76" s="265"/>
      <c r="G76" s="254"/>
      <c r="H76" s="513"/>
      <c r="I76" s="257"/>
      <c r="J76" s="255"/>
      <c r="K76" s="252"/>
      <c r="L76" s="252"/>
      <c r="M76" s="253"/>
      <c r="N76" s="245"/>
      <c r="O76" s="249"/>
    </row>
    <row r="77" spans="1:15" s="38" customFormat="1" ht="14.25" customHeight="1">
      <c r="A77" s="503"/>
      <c r="B77" s="250"/>
      <c r="C77" s="251"/>
      <c r="D77" s="252"/>
      <c r="E77" s="253"/>
      <c r="F77" s="265"/>
      <c r="G77" s="254"/>
      <c r="H77" s="511"/>
      <c r="I77" s="257"/>
      <c r="J77" s="255"/>
      <c r="K77" s="252"/>
      <c r="L77" s="252"/>
      <c r="M77" s="253"/>
      <c r="N77" s="265"/>
      <c r="O77" s="249"/>
    </row>
    <row r="78" spans="1:15" s="38" customFormat="1" ht="14.25" customHeight="1">
      <c r="A78" s="503"/>
      <c r="B78" s="250"/>
      <c r="C78" s="251"/>
      <c r="D78" s="252"/>
      <c r="E78" s="253"/>
      <c r="F78" s="245"/>
      <c r="G78" s="254"/>
      <c r="H78" s="511"/>
      <c r="I78" s="257"/>
      <c r="J78" s="255"/>
      <c r="K78" s="252"/>
      <c r="L78" s="252"/>
      <c r="M78" s="253"/>
      <c r="N78" s="265"/>
      <c r="O78" s="249"/>
    </row>
    <row r="79" spans="1:15" s="38" customFormat="1" ht="14.25" customHeight="1">
      <c r="A79" s="503"/>
      <c r="B79" s="250"/>
      <c r="C79" s="260"/>
      <c r="D79" s="261"/>
      <c r="E79" s="262"/>
      <c r="F79" s="263"/>
      <c r="G79" s="254"/>
      <c r="H79" s="511"/>
      <c r="I79" s="247"/>
      <c r="J79" s="255"/>
      <c r="K79" s="252"/>
      <c r="L79" s="252"/>
      <c r="M79" s="253"/>
      <c r="N79" s="265"/>
      <c r="O79" s="249"/>
    </row>
    <row r="80" spans="1:15" s="38" customFormat="1" ht="14.25" customHeight="1">
      <c r="A80" s="503"/>
      <c r="B80" s="234" t="s">
        <v>239</v>
      </c>
      <c r="C80" s="235"/>
      <c r="D80" s="235"/>
      <c r="E80" s="236"/>
      <c r="F80" s="237"/>
      <c r="G80" s="238"/>
      <c r="H80" s="511"/>
      <c r="I80" s="257"/>
      <c r="J80" s="255"/>
      <c r="K80" s="252"/>
      <c r="L80" s="252"/>
      <c r="M80" s="253"/>
      <c r="N80" s="265"/>
      <c r="O80" s="249"/>
    </row>
    <row r="81" spans="1:15" s="38" customFormat="1" ht="14.25" customHeight="1">
      <c r="A81" s="503"/>
      <c r="B81" s="241"/>
      <c r="C81" s="242"/>
      <c r="D81" s="243"/>
      <c r="E81" s="244"/>
      <c r="F81" s="264"/>
      <c r="G81" s="246"/>
      <c r="H81" s="513"/>
      <c r="I81" s="247"/>
      <c r="J81" s="255"/>
      <c r="K81" s="252"/>
      <c r="L81" s="252"/>
      <c r="M81" s="253"/>
      <c r="N81" s="245"/>
      <c r="O81" s="249"/>
    </row>
    <row r="82" spans="1:15" s="38" customFormat="1" ht="14.25" customHeight="1">
      <c r="A82" s="503"/>
      <c r="B82" s="250"/>
      <c r="C82" s="251"/>
      <c r="D82" s="252"/>
      <c r="E82" s="253"/>
      <c r="F82" s="265"/>
      <c r="G82" s="254">
        <f>ROUNDDOWN(SUM(F81:F85)/1000,0)</f>
        <v>0</v>
      </c>
      <c r="H82" s="513"/>
      <c r="I82" s="247"/>
      <c r="J82" s="255"/>
      <c r="K82" s="252"/>
      <c r="L82" s="252"/>
      <c r="M82" s="253"/>
      <c r="N82" s="245"/>
      <c r="O82" s="249"/>
    </row>
    <row r="83" spans="1:15" s="38" customFormat="1" ht="14.25" customHeight="1">
      <c r="A83" s="503"/>
      <c r="B83" s="250"/>
      <c r="C83" s="251"/>
      <c r="D83" s="252"/>
      <c r="E83" s="253"/>
      <c r="F83" s="265"/>
      <c r="G83" s="254"/>
      <c r="H83" s="513"/>
      <c r="I83" s="247"/>
      <c r="J83" s="255"/>
      <c r="K83" s="252"/>
      <c r="L83" s="252"/>
      <c r="M83" s="253"/>
      <c r="N83" s="245"/>
      <c r="O83" s="249"/>
    </row>
    <row r="84" spans="1:15" s="38" customFormat="1" ht="14.25" customHeight="1">
      <c r="A84" s="503"/>
      <c r="B84" s="250"/>
      <c r="C84" s="251"/>
      <c r="D84" s="252"/>
      <c r="E84" s="253"/>
      <c r="F84" s="245"/>
      <c r="G84" s="254"/>
      <c r="H84" s="511"/>
      <c r="I84" s="257"/>
      <c r="J84" s="255"/>
      <c r="K84" s="252"/>
      <c r="L84" s="252"/>
      <c r="M84" s="253"/>
      <c r="N84" s="265"/>
      <c r="O84" s="249"/>
    </row>
    <row r="85" spans="1:15" s="38" customFormat="1" ht="14.25" customHeight="1">
      <c r="A85" s="503"/>
      <c r="B85" s="250"/>
      <c r="C85" s="260"/>
      <c r="D85" s="261"/>
      <c r="E85" s="262"/>
      <c r="F85" s="263"/>
      <c r="G85" s="254"/>
      <c r="H85" s="511"/>
      <c r="I85" s="257"/>
      <c r="J85" s="255"/>
      <c r="K85" s="252"/>
      <c r="L85" s="252"/>
      <c r="M85" s="253"/>
      <c r="N85" s="245"/>
      <c r="O85" s="249"/>
    </row>
    <row r="86" spans="1:15" s="38" customFormat="1" ht="14.25" customHeight="1">
      <c r="A86" s="503"/>
      <c r="B86" s="234" t="s">
        <v>240</v>
      </c>
      <c r="C86" s="235"/>
      <c r="D86" s="235"/>
      <c r="E86" s="236"/>
      <c r="F86" s="237"/>
      <c r="G86" s="238"/>
      <c r="H86" s="511"/>
      <c r="I86" s="257"/>
      <c r="J86" s="255"/>
      <c r="K86" s="252"/>
      <c r="L86" s="252"/>
      <c r="M86" s="253"/>
      <c r="N86" s="245"/>
      <c r="O86" s="249"/>
    </row>
    <row r="87" spans="1:15" s="38" customFormat="1" ht="14.25" customHeight="1">
      <c r="A87" s="503"/>
      <c r="B87" s="241"/>
      <c r="C87" s="242"/>
      <c r="D87" s="243"/>
      <c r="E87" s="244"/>
      <c r="F87" s="269"/>
      <c r="G87" s="246"/>
      <c r="H87" s="511"/>
      <c r="I87" s="257"/>
      <c r="J87" s="255"/>
      <c r="K87" s="252"/>
      <c r="L87" s="252"/>
      <c r="M87" s="253"/>
      <c r="N87" s="245"/>
      <c r="O87" s="249"/>
    </row>
    <row r="88" spans="1:15" s="38" customFormat="1" ht="14.25" customHeight="1">
      <c r="A88" s="503"/>
      <c r="B88" s="250"/>
      <c r="C88" s="251"/>
      <c r="D88" s="252"/>
      <c r="E88" s="253"/>
      <c r="F88" s="245"/>
      <c r="G88" s="246">
        <f>ROUNDDOWN(SUM(F87:F91)/1000,0)</f>
        <v>0</v>
      </c>
      <c r="H88" s="511"/>
      <c r="I88" s="247"/>
      <c r="J88" s="255"/>
      <c r="K88" s="252"/>
      <c r="L88" s="252"/>
      <c r="M88" s="253"/>
      <c r="N88" s="265"/>
      <c r="O88" s="249"/>
    </row>
    <row r="89" spans="1:15" s="38" customFormat="1" ht="14.25" customHeight="1">
      <c r="A89" s="503"/>
      <c r="B89" s="250"/>
      <c r="C89" s="251"/>
      <c r="D89" s="252"/>
      <c r="E89" s="253"/>
      <c r="F89" s="265"/>
      <c r="G89" s="246"/>
      <c r="H89" s="513"/>
      <c r="I89" s="247"/>
      <c r="J89" s="266"/>
      <c r="K89" s="261"/>
      <c r="L89" s="261"/>
      <c r="M89" s="262"/>
      <c r="N89" s="245"/>
      <c r="O89" s="267"/>
    </row>
    <row r="90" spans="1:15" s="38" customFormat="1" ht="14.25" customHeight="1">
      <c r="A90" s="503"/>
      <c r="B90" s="250"/>
      <c r="C90" s="251"/>
      <c r="D90" s="252"/>
      <c r="E90" s="253"/>
      <c r="F90" s="265"/>
      <c r="G90" s="246"/>
      <c r="H90" s="511"/>
      <c r="I90" s="270" t="s">
        <v>241</v>
      </c>
      <c r="J90" s="271"/>
      <c r="K90" s="271"/>
      <c r="L90" s="271"/>
      <c r="M90" s="272"/>
      <c r="N90" s="237"/>
      <c r="O90" s="268"/>
    </row>
    <row r="91" spans="1:15" s="38" customFormat="1" ht="14.25" customHeight="1">
      <c r="A91" s="503"/>
      <c r="B91" s="250"/>
      <c r="C91" s="260"/>
      <c r="D91" s="261"/>
      <c r="E91" s="262"/>
      <c r="F91" s="263"/>
      <c r="G91" s="254"/>
      <c r="H91" s="513"/>
      <c r="I91" s="247"/>
      <c r="J91" s="248"/>
      <c r="K91" s="243"/>
      <c r="L91" s="243"/>
      <c r="M91" s="244"/>
      <c r="N91" s="273"/>
      <c r="O91" s="249"/>
    </row>
    <row r="92" spans="1:15" s="38" customFormat="1" ht="14.25" customHeight="1">
      <c r="A92" s="503"/>
      <c r="B92" s="234" t="s">
        <v>242</v>
      </c>
      <c r="C92" s="235"/>
      <c r="D92" s="235"/>
      <c r="E92" s="236"/>
      <c r="F92" s="237"/>
      <c r="G92" s="238"/>
      <c r="H92" s="513"/>
      <c r="I92" s="247"/>
      <c r="J92" s="255"/>
      <c r="K92" s="252"/>
      <c r="L92" s="252"/>
      <c r="M92" s="253"/>
      <c r="N92" s="274"/>
      <c r="O92" s="275">
        <f>ROUNDDOWN(SUM(N91:N102)/1000,0)</f>
        <v>0</v>
      </c>
    </row>
    <row r="93" spans="1:15" s="38" customFormat="1" ht="14.25" customHeight="1">
      <c r="A93" s="503"/>
      <c r="B93" s="241"/>
      <c r="C93" s="242"/>
      <c r="D93" s="243"/>
      <c r="E93" s="244"/>
      <c r="F93" s="269"/>
      <c r="G93" s="246"/>
      <c r="H93" s="513"/>
      <c r="I93" s="257"/>
      <c r="J93" s="255"/>
      <c r="K93" s="252"/>
      <c r="L93" s="252"/>
      <c r="M93" s="253"/>
      <c r="N93" s="276"/>
      <c r="O93" s="249"/>
    </row>
    <row r="94" spans="1:15" s="38" customFormat="1" ht="14.25" customHeight="1">
      <c r="A94" s="503"/>
      <c r="B94" s="250"/>
      <c r="C94" s="251"/>
      <c r="D94" s="252"/>
      <c r="E94" s="253"/>
      <c r="F94" s="263"/>
      <c r="G94" s="254">
        <f>ROUNDDOWN(SUM(F93:F96)/1000,0)</f>
        <v>0</v>
      </c>
      <c r="H94" s="511"/>
      <c r="I94" s="247"/>
      <c r="J94" s="255"/>
      <c r="K94" s="252"/>
      <c r="L94" s="252"/>
      <c r="M94" s="253"/>
      <c r="N94" s="274"/>
      <c r="O94" s="249"/>
    </row>
    <row r="95" spans="1:15" s="38" customFormat="1" ht="14.25" customHeight="1">
      <c r="A95" s="503"/>
      <c r="B95" s="250"/>
      <c r="C95" s="251"/>
      <c r="D95" s="252"/>
      <c r="E95" s="253"/>
      <c r="F95" s="263"/>
      <c r="G95" s="254"/>
      <c r="H95" s="513"/>
      <c r="I95" s="257"/>
      <c r="J95" s="255"/>
      <c r="K95" s="252"/>
      <c r="L95" s="252"/>
      <c r="M95" s="253"/>
      <c r="N95" s="276"/>
      <c r="O95" s="249"/>
    </row>
    <row r="96" spans="1:15" s="38" customFormat="1" ht="14.25" customHeight="1">
      <c r="A96" s="503"/>
      <c r="B96" s="250"/>
      <c r="C96" s="260"/>
      <c r="D96" s="261"/>
      <c r="E96" s="262"/>
      <c r="F96" s="263"/>
      <c r="G96" s="254"/>
      <c r="H96" s="513"/>
      <c r="I96" s="247"/>
      <c r="J96" s="255"/>
      <c r="K96" s="252"/>
      <c r="L96" s="252"/>
      <c r="M96" s="253"/>
      <c r="N96" s="274"/>
      <c r="O96" s="249"/>
    </row>
    <row r="97" spans="1:21" s="38" customFormat="1" ht="14.25" customHeight="1" thickBot="1">
      <c r="A97" s="503"/>
      <c r="B97" s="277" t="s">
        <v>243</v>
      </c>
      <c r="C97" s="278"/>
      <c r="D97" s="278"/>
      <c r="E97" s="279"/>
      <c r="F97" s="280"/>
      <c r="G97" s="281">
        <f>G98-G60-G69-G75-G82-G88-G94</f>
        <v>0</v>
      </c>
      <c r="H97" s="511"/>
      <c r="I97" s="282"/>
      <c r="J97" s="255"/>
      <c r="K97" s="252"/>
      <c r="L97" s="252"/>
      <c r="M97" s="253"/>
      <c r="N97" s="274"/>
      <c r="O97" s="249"/>
    </row>
    <row r="98" spans="1:21" s="38" customFormat="1" ht="20.149999999999999" customHeight="1" thickTop="1">
      <c r="A98" s="503"/>
      <c r="B98" s="961" t="s">
        <v>244</v>
      </c>
      <c r="C98" s="962"/>
      <c r="D98" s="962"/>
      <c r="E98" s="962"/>
      <c r="F98" s="963"/>
      <c r="G98" s="283">
        <f>O105</f>
        <v>0</v>
      </c>
      <c r="H98" s="511"/>
      <c r="I98" s="284"/>
      <c r="J98" s="255"/>
      <c r="K98" s="252"/>
      <c r="L98" s="252"/>
      <c r="M98" s="253"/>
      <c r="N98" s="274"/>
      <c r="O98" s="249"/>
    </row>
    <row r="99" spans="1:21" s="38" customFormat="1" ht="14.25" customHeight="1">
      <c r="A99" s="503"/>
      <c r="B99" s="285" t="s">
        <v>245</v>
      </c>
      <c r="C99" s="286"/>
      <c r="D99" s="286"/>
      <c r="E99" s="286"/>
      <c r="F99" s="286"/>
      <c r="G99" s="287"/>
      <c r="H99" s="287"/>
      <c r="I99" s="247"/>
      <c r="J99" s="255"/>
      <c r="K99" s="252"/>
      <c r="L99" s="252"/>
      <c r="M99" s="253"/>
      <c r="N99" s="274"/>
      <c r="O99" s="249"/>
    </row>
    <row r="100" spans="1:21" s="38" customFormat="1" ht="14.25" customHeight="1">
      <c r="A100" s="503"/>
      <c r="B100" s="288" t="s">
        <v>246</v>
      </c>
      <c r="C100" s="286"/>
      <c r="D100" s="286"/>
      <c r="E100" s="286"/>
      <c r="F100" s="286"/>
      <c r="G100" s="289" t="s">
        <v>247</v>
      </c>
      <c r="H100" s="514"/>
      <c r="I100" s="247"/>
      <c r="J100" s="255"/>
      <c r="K100" s="252"/>
      <c r="L100" s="252"/>
      <c r="M100" s="253"/>
      <c r="N100" s="274"/>
      <c r="O100" s="249"/>
    </row>
    <row r="101" spans="1:21" s="38" customFormat="1" ht="14.25" customHeight="1">
      <c r="A101" s="503"/>
      <c r="B101" s="964" t="s">
        <v>2</v>
      </c>
      <c r="C101" s="965"/>
      <c r="D101" s="965"/>
      <c r="E101" s="965"/>
      <c r="F101" s="966"/>
      <c r="G101" s="290" t="s">
        <v>85</v>
      </c>
      <c r="H101" s="514"/>
      <c r="I101" s="247"/>
      <c r="J101" s="255"/>
      <c r="K101" s="252"/>
      <c r="L101" s="252"/>
      <c r="M101" s="253"/>
      <c r="N101" s="274"/>
      <c r="O101" s="249"/>
    </row>
    <row r="102" spans="1:21" s="38" customFormat="1" ht="20.149999999999999" customHeight="1" thickBot="1">
      <c r="A102" s="503"/>
      <c r="B102" s="943" t="s">
        <v>248</v>
      </c>
      <c r="C102" s="967"/>
      <c r="D102" s="967"/>
      <c r="E102" s="967"/>
      <c r="F102" s="968"/>
      <c r="G102" s="291"/>
      <c r="H102" s="515"/>
      <c r="I102" s="292"/>
      <c r="J102" s="293"/>
      <c r="K102" s="294"/>
      <c r="L102" s="294"/>
      <c r="M102" s="295"/>
      <c r="N102" s="296"/>
      <c r="O102" s="297"/>
    </row>
    <row r="103" spans="1:21" s="38" customFormat="1" ht="22.25" customHeight="1" thickTop="1">
      <c r="A103" s="503"/>
      <c r="B103" s="943" t="s">
        <v>249</v>
      </c>
      <c r="C103" s="944"/>
      <c r="D103" s="944"/>
      <c r="E103" s="944"/>
      <c r="F103" s="945"/>
      <c r="G103" s="291"/>
      <c r="H103" s="298"/>
      <c r="I103" s="946" t="s">
        <v>250</v>
      </c>
      <c r="J103" s="947"/>
      <c r="K103" s="947"/>
      <c r="L103" s="947"/>
      <c r="M103" s="947"/>
      <c r="N103" s="948"/>
      <c r="O103" s="299">
        <f>SUM(O60,O74,O92,)</f>
        <v>0</v>
      </c>
    </row>
    <row r="104" spans="1:21" s="38" customFormat="1" ht="35.15" customHeight="1" thickBot="1">
      <c r="A104" s="503"/>
      <c r="B104" s="949" t="s">
        <v>251</v>
      </c>
      <c r="C104" s="950"/>
      <c r="D104" s="950"/>
      <c r="E104" s="950"/>
      <c r="F104" s="951"/>
      <c r="G104" s="300"/>
      <c r="H104" s="226"/>
      <c r="I104" s="929" t="s">
        <v>252</v>
      </c>
      <c r="J104" s="930"/>
      <c r="K104" s="930"/>
      <c r="L104" s="930"/>
      <c r="M104" s="930"/>
      <c r="N104" s="931"/>
      <c r="O104" s="301">
        <f>IF(共通入力シート!$B$18="課税事業者",ROUNDDOWN((O103-G105)*10/110,0),0)</f>
        <v>0</v>
      </c>
    </row>
    <row r="105" spans="1:21" s="38" customFormat="1" ht="25.25" customHeight="1" thickTop="1">
      <c r="A105" s="503"/>
      <c r="B105" s="952" t="s">
        <v>90</v>
      </c>
      <c r="C105" s="953"/>
      <c r="D105" s="953"/>
      <c r="E105" s="953"/>
      <c r="F105" s="954"/>
      <c r="G105" s="302">
        <f>SUM(G102:G104)</f>
        <v>0</v>
      </c>
      <c r="H105" s="516"/>
      <c r="I105" s="929" t="s">
        <v>253</v>
      </c>
      <c r="J105" s="930"/>
      <c r="K105" s="930"/>
      <c r="L105" s="930"/>
      <c r="M105" s="930"/>
      <c r="N105" s="931"/>
      <c r="O105" s="299">
        <f>O103-O104</f>
        <v>0</v>
      </c>
    </row>
    <row r="106" spans="1:21" s="38" customFormat="1" ht="26.25" customHeight="1">
      <c r="A106" s="503"/>
      <c r="B106" s="517" t="s">
        <v>254</v>
      </c>
      <c r="C106" s="303"/>
      <c r="D106" s="303"/>
      <c r="E106" s="303"/>
      <c r="F106" s="303"/>
      <c r="G106" s="304"/>
      <c r="H106" s="516"/>
      <c r="I106" s="929" t="s">
        <v>255</v>
      </c>
      <c r="J106" s="930"/>
      <c r="K106" s="930"/>
      <c r="L106" s="930"/>
      <c r="M106" s="930"/>
      <c r="N106" s="931"/>
      <c r="O106" s="742"/>
    </row>
    <row r="107" spans="1:21" s="38" customFormat="1" ht="10.5" customHeight="1" thickBot="1">
      <c r="A107" s="503"/>
      <c r="B107" s="1"/>
      <c r="C107" s="303"/>
      <c r="D107" s="303"/>
      <c r="E107" s="303"/>
      <c r="F107" s="303"/>
      <c r="G107" s="304"/>
      <c r="H107" s="516"/>
      <c r="I107" s="518"/>
    </row>
    <row r="108" spans="1:21" s="38" customFormat="1" ht="25.25" customHeight="1" thickBot="1">
      <c r="A108" s="503"/>
      <c r="B108" s="932" t="s">
        <v>103</v>
      </c>
      <c r="C108" s="933"/>
      <c r="D108" s="934" t="str">
        <f>IF(共通入力シート!$B$2="","",共通入力シート!$B$2)</f>
        <v/>
      </c>
      <c r="E108" s="934"/>
      <c r="F108" s="934"/>
      <c r="G108" s="935"/>
      <c r="H108" s="936" t="str">
        <f>IF(共通入力シート!$B$18="※選択してください。","★「共通入力シート」の消費税等仕入控除税額の取扱を選択してください。","")</f>
        <v>★「共通入力シート」の消費税等仕入控除税額の取扱を選択してください。</v>
      </c>
      <c r="I108" s="937"/>
      <c r="J108" s="937"/>
      <c r="K108" s="937"/>
      <c r="L108" s="937"/>
      <c r="M108" s="937"/>
      <c r="N108" s="937"/>
      <c r="O108" s="937"/>
    </row>
    <row r="109" spans="1:21" s="38" customFormat="1" ht="25.25" customHeight="1" thickBot="1">
      <c r="A109" s="503"/>
      <c r="B109" s="938" t="s">
        <v>256</v>
      </c>
      <c r="C109" s="939"/>
      <c r="D109" s="940" t="str">
        <f>IF(O105=0,"",MAX(0,MIN(INT(O105/2),G97)))</f>
        <v/>
      </c>
      <c r="E109" s="940"/>
      <c r="F109" s="940"/>
      <c r="G109" s="305" t="s">
        <v>257</v>
      </c>
      <c r="H109" s="941" t="s">
        <v>497</v>
      </c>
      <c r="I109" s="942"/>
      <c r="J109" s="942"/>
      <c r="K109" s="942"/>
      <c r="L109" s="942"/>
      <c r="M109" s="942"/>
      <c r="N109" s="942"/>
      <c r="O109" s="942"/>
    </row>
    <row r="110" spans="1:21" ht="14.25" customHeight="1" thickBot="1">
      <c r="B110" s="44" t="s">
        <v>492</v>
      </c>
      <c r="C110" s="4"/>
      <c r="D110" s="4"/>
      <c r="E110" s="4"/>
      <c r="F110" s="4"/>
      <c r="G110" s="4"/>
      <c r="H110" s="4"/>
      <c r="I110" s="4"/>
      <c r="J110" s="4"/>
      <c r="K110" s="4"/>
      <c r="L110" s="4"/>
      <c r="M110" s="4"/>
      <c r="N110" s="4"/>
      <c r="O110" s="4"/>
      <c r="R110"/>
      <c r="S110"/>
      <c r="T110"/>
      <c r="U110"/>
    </row>
    <row r="111" spans="1:21" ht="14.25" customHeight="1">
      <c r="B111" s="1008" t="s">
        <v>76</v>
      </c>
      <c r="C111" s="1009"/>
      <c r="D111" s="1012">
        <v>2</v>
      </c>
      <c r="E111" s="1008" t="s">
        <v>220</v>
      </c>
      <c r="F111" s="1014"/>
      <c r="G111" s="1015"/>
      <c r="H111" s="1018" t="str">
        <f>IF(F111="","←選択してください。","")</f>
        <v>←選択してください。</v>
      </c>
      <c r="I111" s="1019"/>
      <c r="J111" s="1019"/>
      <c r="K111" s="1019"/>
      <c r="L111" s="1019"/>
      <c r="M111" s="1019"/>
      <c r="N111" s="1019"/>
      <c r="O111" s="1019"/>
      <c r="R111"/>
      <c r="S111"/>
      <c r="T111"/>
      <c r="U111"/>
    </row>
    <row r="112" spans="1:21" ht="14.25" customHeight="1" thickBot="1">
      <c r="B112" s="1010"/>
      <c r="C112" s="1011"/>
      <c r="D112" s="1013"/>
      <c r="E112" s="1010"/>
      <c r="F112" s="1016"/>
      <c r="G112" s="1017"/>
      <c r="H112" s="1020"/>
      <c r="I112" s="1021"/>
      <c r="J112" s="1021"/>
      <c r="K112" s="1021"/>
      <c r="L112" s="1021"/>
      <c r="M112" s="1021"/>
      <c r="N112" s="1021"/>
      <c r="O112" s="1021"/>
      <c r="R112"/>
      <c r="S112"/>
      <c r="T112"/>
      <c r="U112"/>
    </row>
    <row r="113" spans="2:21" ht="16.5" customHeight="1">
      <c r="B113" s="488" t="s">
        <v>77</v>
      </c>
      <c r="C113" s="489"/>
      <c r="D113" s="489"/>
      <c r="E113" s="490"/>
      <c r="F113" s="489"/>
      <c r="G113" s="489"/>
      <c r="H113" s="491"/>
      <c r="I113" s="491"/>
      <c r="J113" s="491"/>
      <c r="K113" s="491"/>
      <c r="L113" s="491"/>
      <c r="M113" s="491"/>
      <c r="N113" s="491"/>
      <c r="O113" s="492"/>
      <c r="R113"/>
      <c r="S113"/>
      <c r="T113"/>
      <c r="U113"/>
    </row>
    <row r="114" spans="2:21" ht="18.75" customHeight="1">
      <c r="B114" s="999"/>
      <c r="C114" s="1000"/>
      <c r="D114" s="1000"/>
      <c r="E114" s="1000"/>
      <c r="F114" s="1000"/>
      <c r="G114" s="1000"/>
      <c r="H114" s="1000"/>
      <c r="I114" s="1000"/>
      <c r="J114" s="1000"/>
      <c r="K114" s="1000"/>
      <c r="L114" s="493" t="s">
        <v>388</v>
      </c>
      <c r="M114" s="1003"/>
      <c r="N114" s="1003"/>
      <c r="O114" s="1004"/>
      <c r="Q114" s="498" t="str">
        <f>IF(M114="", "←選択してください。", "")</f>
        <v>←選択してください。</v>
      </c>
      <c r="R114"/>
      <c r="S114"/>
      <c r="T114"/>
      <c r="U114"/>
    </row>
    <row r="115" spans="2:21" ht="17.25" customHeight="1">
      <c r="B115" s="1001"/>
      <c r="C115" s="1002"/>
      <c r="D115" s="1002"/>
      <c r="E115" s="1002"/>
      <c r="F115" s="1002"/>
      <c r="G115" s="1002"/>
      <c r="H115" s="1002"/>
      <c r="I115" s="1002"/>
      <c r="J115" s="1002"/>
      <c r="K115" s="1002"/>
      <c r="L115" s="695" t="s">
        <v>56</v>
      </c>
      <c r="M115" s="1005"/>
      <c r="N115" s="1005"/>
      <c r="O115" s="1006"/>
      <c r="Q115" s="498" t="str">
        <f>IF(AND(F111="公演事業", M115=""),"←選択してください。", IF(AND(F111&lt;&gt;"公演事業", F111&lt;&gt;""),"←創作種別を記入する必要はありません。", ""))</f>
        <v/>
      </c>
      <c r="R115"/>
      <c r="S115"/>
      <c r="T115"/>
      <c r="U115"/>
    </row>
    <row r="116" spans="2:21" ht="4.5" customHeight="1">
      <c r="B116" s="453"/>
      <c r="C116" s="453"/>
      <c r="D116" s="453"/>
      <c r="E116" s="453"/>
      <c r="F116" s="453"/>
      <c r="G116" s="453"/>
      <c r="H116" s="453"/>
      <c r="I116" s="453"/>
      <c r="J116" s="453"/>
      <c r="K116" s="453"/>
      <c r="L116" s="453"/>
      <c r="M116" s="453"/>
      <c r="N116" s="453"/>
      <c r="O116" s="494"/>
      <c r="R116"/>
      <c r="S116"/>
      <c r="T116"/>
      <c r="U116"/>
    </row>
    <row r="117" spans="2:21" ht="24" customHeight="1">
      <c r="B117" s="495" t="s">
        <v>205</v>
      </c>
      <c r="C117" s="496"/>
      <c r="D117" s="496"/>
      <c r="E117" s="496"/>
      <c r="F117" s="925" t="s">
        <v>55</v>
      </c>
      <c r="G117" s="1007"/>
      <c r="H117" s="743"/>
      <c r="I117" s="925" t="s">
        <v>73</v>
      </c>
      <c r="J117" s="926"/>
      <c r="K117" s="1007"/>
      <c r="L117" s="709" t="str">
        <f>IF(F111="公演事業",IF(OR($H119=0,$K119=0),"",$H117/($H119*$K119)),"")</f>
        <v/>
      </c>
      <c r="M117" s="925" t="s">
        <v>74</v>
      </c>
      <c r="N117" s="1007"/>
      <c r="O117" s="497" t="str">
        <f>IF(OR(F111&lt;&gt;"公演事業",($O212+$O215)=0),"",($G207-$G206)/($O212+$O215))</f>
        <v/>
      </c>
      <c r="Q117" s="498" t="str">
        <f>IF(OR(F111="人材養成事業",F111= "普及啓発事業"), "←斜線部は記入する必要はありません。", "")</f>
        <v/>
      </c>
      <c r="R117"/>
      <c r="S117"/>
      <c r="T117"/>
      <c r="U117"/>
    </row>
    <row r="118" spans="2:21" s="1" customFormat="1" ht="21.75" customHeight="1">
      <c r="B118" s="982" t="s">
        <v>222</v>
      </c>
      <c r="C118" s="983"/>
      <c r="D118" s="986" t="s">
        <v>223</v>
      </c>
      <c r="E118" s="987"/>
      <c r="F118" s="988" t="s">
        <v>224</v>
      </c>
      <c r="G118" s="988"/>
      <c r="H118" s="989" t="s">
        <v>225</v>
      </c>
      <c r="I118" s="989"/>
      <c r="J118" s="989"/>
      <c r="K118" s="222" t="s">
        <v>226</v>
      </c>
      <c r="L118" s="990" t="s">
        <v>227</v>
      </c>
      <c r="M118" s="990"/>
      <c r="N118" s="990"/>
      <c r="O118" s="991"/>
    </row>
    <row r="119" spans="2:21" s="1" customFormat="1" ht="21.75" customHeight="1">
      <c r="B119" s="984"/>
      <c r="C119" s="985"/>
      <c r="D119" s="992"/>
      <c r="E119" s="993"/>
      <c r="F119" s="994"/>
      <c r="G119" s="995"/>
      <c r="H119" s="996"/>
      <c r="I119" s="996"/>
      <c r="J119" s="996"/>
      <c r="K119" s="223"/>
      <c r="L119" s="997"/>
      <c r="M119" s="997"/>
      <c r="N119" s="997"/>
      <c r="O119" s="998"/>
      <c r="Q119" s="498" t="str">
        <f>IF(F111="公演事業","←すべての項目について、必ず記入してください。", IF(OR(F111="人材養成事業", F111="普及啓発事業"), "←記入する必要はありません。", ""))</f>
        <v/>
      </c>
    </row>
    <row r="120" spans="2:21">
      <c r="B120" s="1"/>
      <c r="C120" s="1"/>
      <c r="D120" s="453"/>
      <c r="E120" s="453"/>
      <c r="F120" s="453"/>
      <c r="G120" s="453"/>
      <c r="H120" s="453"/>
      <c r="I120" s="453"/>
      <c r="J120" s="453"/>
      <c r="K120" s="453"/>
      <c r="L120" s="453"/>
      <c r="M120" s="453"/>
      <c r="N120" s="453"/>
      <c r="O120" s="453"/>
      <c r="Q120" s="498"/>
      <c r="R120"/>
      <c r="S120"/>
      <c r="T120"/>
      <c r="U120"/>
    </row>
    <row r="121" spans="2:21" ht="18" customHeight="1">
      <c r="B121" s="976" t="s">
        <v>87</v>
      </c>
      <c r="C121" s="977"/>
      <c r="D121" s="977"/>
      <c r="E121" s="977"/>
      <c r="F121" s="977"/>
      <c r="G121" s="977"/>
      <c r="H121" s="977"/>
      <c r="I121" s="977"/>
      <c r="J121" s="977"/>
      <c r="K121" s="977"/>
      <c r="L121" s="977"/>
      <c r="M121" s="977"/>
      <c r="N121" s="977"/>
      <c r="O121" s="978"/>
      <c r="R121"/>
      <c r="S121"/>
      <c r="T121"/>
      <c r="U121"/>
    </row>
    <row r="122" spans="2:21" ht="18" customHeight="1">
      <c r="B122" s="969" t="s">
        <v>384</v>
      </c>
      <c r="C122" s="970"/>
      <c r="D122" s="970"/>
      <c r="E122" s="970"/>
      <c r="F122" s="970"/>
      <c r="G122" s="970"/>
      <c r="H122" s="970"/>
      <c r="I122" s="970"/>
      <c r="J122" s="970"/>
      <c r="K122" s="970"/>
      <c r="L122" s="970"/>
      <c r="M122" s="970"/>
      <c r="N122" s="970"/>
      <c r="O122" s="971"/>
      <c r="P122" s="499"/>
      <c r="R122"/>
      <c r="S122"/>
      <c r="T122"/>
      <c r="U122"/>
    </row>
    <row r="123" spans="2:21" ht="18" customHeight="1">
      <c r="B123" s="972"/>
      <c r="C123" s="851"/>
      <c r="D123" s="851"/>
      <c r="E123" s="851"/>
      <c r="F123" s="851"/>
      <c r="G123" s="851"/>
      <c r="H123" s="851"/>
      <c r="I123" s="851"/>
      <c r="J123" s="851"/>
      <c r="K123" s="851"/>
      <c r="L123" s="851"/>
      <c r="M123" s="851"/>
      <c r="N123" s="851"/>
      <c r="O123" s="852"/>
      <c r="P123" s="499"/>
      <c r="R123"/>
      <c r="S123"/>
      <c r="T123"/>
      <c r="U123"/>
    </row>
    <row r="124" spans="2:21" ht="18" customHeight="1">
      <c r="B124" s="853"/>
      <c r="C124" s="851"/>
      <c r="D124" s="851"/>
      <c r="E124" s="851"/>
      <c r="F124" s="851"/>
      <c r="G124" s="851"/>
      <c r="H124" s="851"/>
      <c r="I124" s="851"/>
      <c r="J124" s="851"/>
      <c r="K124" s="851"/>
      <c r="L124" s="851"/>
      <c r="M124" s="851"/>
      <c r="N124" s="851"/>
      <c r="O124" s="852"/>
      <c r="P124" s="499"/>
      <c r="R124"/>
      <c r="S124"/>
      <c r="T124"/>
      <c r="U124"/>
    </row>
    <row r="125" spans="2:21" ht="18" customHeight="1">
      <c r="B125" s="853"/>
      <c r="C125" s="851"/>
      <c r="D125" s="851"/>
      <c r="E125" s="851"/>
      <c r="F125" s="851"/>
      <c r="G125" s="851"/>
      <c r="H125" s="851"/>
      <c r="I125" s="851"/>
      <c r="J125" s="851"/>
      <c r="K125" s="851"/>
      <c r="L125" s="851"/>
      <c r="M125" s="851"/>
      <c r="N125" s="851"/>
      <c r="O125" s="852"/>
      <c r="P125" s="499"/>
      <c r="R125"/>
      <c r="S125"/>
      <c r="T125"/>
      <c r="U125"/>
    </row>
    <row r="126" spans="2:21" ht="18" customHeight="1">
      <c r="B126" s="853"/>
      <c r="C126" s="851"/>
      <c r="D126" s="851"/>
      <c r="E126" s="851"/>
      <c r="F126" s="851"/>
      <c r="G126" s="851"/>
      <c r="H126" s="851"/>
      <c r="I126" s="851"/>
      <c r="J126" s="851"/>
      <c r="K126" s="851"/>
      <c r="L126" s="851"/>
      <c r="M126" s="851"/>
      <c r="N126" s="851"/>
      <c r="O126" s="852"/>
      <c r="P126" s="499"/>
      <c r="R126"/>
      <c r="S126"/>
      <c r="T126"/>
      <c r="U126"/>
    </row>
    <row r="127" spans="2:21" ht="18" customHeight="1">
      <c r="B127" s="853"/>
      <c r="C127" s="851"/>
      <c r="D127" s="851"/>
      <c r="E127" s="851"/>
      <c r="F127" s="851"/>
      <c r="G127" s="851"/>
      <c r="H127" s="851"/>
      <c r="I127" s="851"/>
      <c r="J127" s="851"/>
      <c r="K127" s="851"/>
      <c r="L127" s="851"/>
      <c r="M127" s="851"/>
      <c r="N127" s="851"/>
      <c r="O127" s="852"/>
      <c r="P127" s="499"/>
      <c r="R127"/>
      <c r="S127"/>
      <c r="T127"/>
      <c r="U127"/>
    </row>
    <row r="128" spans="2:21" ht="18" customHeight="1">
      <c r="B128" s="853"/>
      <c r="C128" s="851"/>
      <c r="D128" s="851"/>
      <c r="E128" s="851"/>
      <c r="F128" s="851"/>
      <c r="G128" s="851"/>
      <c r="H128" s="851"/>
      <c r="I128" s="851"/>
      <c r="J128" s="851"/>
      <c r="K128" s="851"/>
      <c r="L128" s="851"/>
      <c r="M128" s="851"/>
      <c r="N128" s="851"/>
      <c r="O128" s="852"/>
      <c r="P128" s="499"/>
      <c r="R128"/>
      <c r="S128"/>
      <c r="T128"/>
      <c r="U128"/>
    </row>
    <row r="129" spans="2:21" ht="18" customHeight="1">
      <c r="B129" s="853"/>
      <c r="C129" s="851"/>
      <c r="D129" s="851"/>
      <c r="E129" s="851"/>
      <c r="F129" s="851"/>
      <c r="G129" s="851"/>
      <c r="H129" s="851"/>
      <c r="I129" s="851"/>
      <c r="J129" s="851"/>
      <c r="K129" s="851"/>
      <c r="L129" s="851"/>
      <c r="M129" s="851"/>
      <c r="N129" s="851"/>
      <c r="O129" s="852"/>
      <c r="P129" s="499"/>
      <c r="R129"/>
      <c r="S129"/>
      <c r="T129"/>
      <c r="U129"/>
    </row>
    <row r="130" spans="2:21" ht="18" customHeight="1">
      <c r="B130" s="853"/>
      <c r="C130" s="851"/>
      <c r="D130" s="851"/>
      <c r="E130" s="851"/>
      <c r="F130" s="851"/>
      <c r="G130" s="851"/>
      <c r="H130" s="851"/>
      <c r="I130" s="851"/>
      <c r="J130" s="851"/>
      <c r="K130" s="851"/>
      <c r="L130" s="851"/>
      <c r="M130" s="851"/>
      <c r="N130" s="851"/>
      <c r="O130" s="852"/>
      <c r="P130" s="499"/>
      <c r="R130"/>
      <c r="S130"/>
      <c r="T130"/>
      <c r="U130"/>
    </row>
    <row r="131" spans="2:21" ht="18" customHeight="1">
      <c r="B131" s="853"/>
      <c r="C131" s="851"/>
      <c r="D131" s="851"/>
      <c r="E131" s="851"/>
      <c r="F131" s="851"/>
      <c r="G131" s="851"/>
      <c r="H131" s="851"/>
      <c r="I131" s="851"/>
      <c r="J131" s="851"/>
      <c r="K131" s="851"/>
      <c r="L131" s="851"/>
      <c r="M131" s="851"/>
      <c r="N131" s="851"/>
      <c r="O131" s="852"/>
      <c r="P131" s="499"/>
      <c r="R131"/>
      <c r="S131"/>
      <c r="T131"/>
      <c r="U131"/>
    </row>
    <row r="132" spans="2:21" ht="18" customHeight="1">
      <c r="B132" s="973" t="s">
        <v>386</v>
      </c>
      <c r="C132" s="974"/>
      <c r="D132" s="974"/>
      <c r="E132" s="974"/>
      <c r="F132" s="974"/>
      <c r="G132" s="974"/>
      <c r="H132" s="974"/>
      <c r="I132" s="974"/>
      <c r="J132" s="974"/>
      <c r="K132" s="974"/>
      <c r="L132" s="974"/>
      <c r="M132" s="974"/>
      <c r="N132" s="974"/>
      <c r="O132" s="975"/>
      <c r="R132"/>
      <c r="S132"/>
      <c r="T132"/>
      <c r="U132"/>
    </row>
    <row r="133" spans="2:21" ht="18" customHeight="1">
      <c r="B133" s="972"/>
      <c r="C133" s="851"/>
      <c r="D133" s="851"/>
      <c r="E133" s="851"/>
      <c r="F133" s="851"/>
      <c r="G133" s="851"/>
      <c r="H133" s="851"/>
      <c r="I133" s="851"/>
      <c r="J133" s="851"/>
      <c r="K133" s="851"/>
      <c r="L133" s="851"/>
      <c r="M133" s="851"/>
      <c r="N133" s="851"/>
      <c r="O133" s="852"/>
      <c r="R133"/>
      <c r="S133"/>
      <c r="T133"/>
      <c r="U133"/>
    </row>
    <row r="134" spans="2:21" ht="18" customHeight="1">
      <c r="B134" s="853"/>
      <c r="C134" s="851"/>
      <c r="D134" s="851"/>
      <c r="E134" s="851"/>
      <c r="F134" s="851"/>
      <c r="G134" s="851"/>
      <c r="H134" s="851"/>
      <c r="I134" s="851"/>
      <c r="J134" s="851"/>
      <c r="K134" s="851"/>
      <c r="L134" s="851"/>
      <c r="M134" s="851"/>
      <c r="N134" s="851"/>
      <c r="O134" s="852"/>
      <c r="R134"/>
      <c r="S134"/>
      <c r="T134"/>
      <c r="U134"/>
    </row>
    <row r="135" spans="2:21" ht="18" customHeight="1">
      <c r="B135" s="853"/>
      <c r="C135" s="851"/>
      <c r="D135" s="851"/>
      <c r="E135" s="851"/>
      <c r="F135" s="851"/>
      <c r="G135" s="851"/>
      <c r="H135" s="851"/>
      <c r="I135" s="851"/>
      <c r="J135" s="851"/>
      <c r="K135" s="851"/>
      <c r="L135" s="851"/>
      <c r="M135" s="851"/>
      <c r="N135" s="851"/>
      <c r="O135" s="852"/>
      <c r="R135"/>
      <c r="S135"/>
      <c r="T135"/>
      <c r="U135"/>
    </row>
    <row r="136" spans="2:21" ht="18" customHeight="1">
      <c r="B136" s="853"/>
      <c r="C136" s="851"/>
      <c r="D136" s="851"/>
      <c r="E136" s="851"/>
      <c r="F136" s="851"/>
      <c r="G136" s="851"/>
      <c r="H136" s="851"/>
      <c r="I136" s="851"/>
      <c r="J136" s="851"/>
      <c r="K136" s="851"/>
      <c r="L136" s="851"/>
      <c r="M136" s="851"/>
      <c r="N136" s="851"/>
      <c r="O136" s="852"/>
      <c r="R136"/>
      <c r="S136"/>
      <c r="T136"/>
      <c r="U136"/>
    </row>
    <row r="137" spans="2:21" ht="18" customHeight="1">
      <c r="B137" s="853"/>
      <c r="C137" s="851"/>
      <c r="D137" s="851"/>
      <c r="E137" s="851"/>
      <c r="F137" s="851"/>
      <c r="G137" s="851"/>
      <c r="H137" s="851"/>
      <c r="I137" s="851"/>
      <c r="J137" s="851"/>
      <c r="K137" s="851"/>
      <c r="L137" s="851"/>
      <c r="M137" s="851"/>
      <c r="N137" s="851"/>
      <c r="O137" s="852"/>
      <c r="R137"/>
      <c r="S137"/>
      <c r="T137"/>
      <c r="U137"/>
    </row>
    <row r="138" spans="2:21" ht="18" customHeight="1">
      <c r="B138" s="853"/>
      <c r="C138" s="851"/>
      <c r="D138" s="851"/>
      <c r="E138" s="851"/>
      <c r="F138" s="851"/>
      <c r="G138" s="851"/>
      <c r="H138" s="851"/>
      <c r="I138" s="851"/>
      <c r="J138" s="851"/>
      <c r="K138" s="851"/>
      <c r="L138" s="851"/>
      <c r="M138" s="851"/>
      <c r="N138" s="851"/>
      <c r="O138" s="852"/>
      <c r="R138"/>
      <c r="S138"/>
      <c r="T138"/>
      <c r="U138"/>
    </row>
    <row r="139" spans="2:21" ht="18" customHeight="1">
      <c r="B139" s="853"/>
      <c r="C139" s="851"/>
      <c r="D139" s="851"/>
      <c r="E139" s="851"/>
      <c r="F139" s="851"/>
      <c r="G139" s="851"/>
      <c r="H139" s="851"/>
      <c r="I139" s="851"/>
      <c r="J139" s="851"/>
      <c r="K139" s="851"/>
      <c r="L139" s="851"/>
      <c r="M139" s="851"/>
      <c r="N139" s="851"/>
      <c r="O139" s="852"/>
      <c r="R139"/>
      <c r="S139"/>
      <c r="T139"/>
      <c r="U139"/>
    </row>
    <row r="140" spans="2:21" ht="18" customHeight="1">
      <c r="B140" s="853"/>
      <c r="C140" s="851"/>
      <c r="D140" s="851"/>
      <c r="E140" s="851"/>
      <c r="F140" s="851"/>
      <c r="G140" s="851"/>
      <c r="H140" s="851"/>
      <c r="I140" s="851"/>
      <c r="J140" s="851"/>
      <c r="K140" s="851"/>
      <c r="L140" s="851"/>
      <c r="M140" s="851"/>
      <c r="N140" s="851"/>
      <c r="O140" s="852"/>
      <c r="R140"/>
      <c r="S140"/>
      <c r="T140"/>
      <c r="U140"/>
    </row>
    <row r="141" spans="2:21" ht="18" customHeight="1">
      <c r="B141" s="853"/>
      <c r="C141" s="851"/>
      <c r="D141" s="851"/>
      <c r="E141" s="851"/>
      <c r="F141" s="851"/>
      <c r="G141" s="851"/>
      <c r="H141" s="851"/>
      <c r="I141" s="851"/>
      <c r="J141" s="851"/>
      <c r="K141" s="851"/>
      <c r="L141" s="851"/>
      <c r="M141" s="851"/>
      <c r="N141" s="851"/>
      <c r="O141" s="852"/>
      <c r="R141"/>
      <c r="S141"/>
      <c r="T141"/>
      <c r="U141"/>
    </row>
    <row r="142" spans="2:21" ht="18" customHeight="1">
      <c r="B142" s="853"/>
      <c r="C142" s="851"/>
      <c r="D142" s="851"/>
      <c r="E142" s="851"/>
      <c r="F142" s="851"/>
      <c r="G142" s="851"/>
      <c r="H142" s="851"/>
      <c r="I142" s="851"/>
      <c r="J142" s="851"/>
      <c r="K142" s="851"/>
      <c r="L142" s="851"/>
      <c r="M142" s="851"/>
      <c r="N142" s="851"/>
      <c r="O142" s="852"/>
      <c r="R142"/>
      <c r="S142"/>
      <c r="T142"/>
      <c r="U142"/>
    </row>
    <row r="143" spans="2:21" ht="18" customHeight="1">
      <c r="B143" s="853"/>
      <c r="C143" s="851"/>
      <c r="D143" s="851"/>
      <c r="E143" s="851"/>
      <c r="F143" s="851"/>
      <c r="G143" s="851"/>
      <c r="H143" s="851"/>
      <c r="I143" s="851"/>
      <c r="J143" s="851"/>
      <c r="K143" s="851"/>
      <c r="L143" s="851"/>
      <c r="M143" s="851"/>
      <c r="N143" s="851"/>
      <c r="O143" s="852"/>
      <c r="R143"/>
      <c r="S143"/>
      <c r="T143"/>
      <c r="U143"/>
    </row>
    <row r="144" spans="2:21" ht="18" customHeight="1">
      <c r="B144" s="853"/>
      <c r="C144" s="851"/>
      <c r="D144" s="851"/>
      <c r="E144" s="851"/>
      <c r="F144" s="851"/>
      <c r="G144" s="851"/>
      <c r="H144" s="851"/>
      <c r="I144" s="851"/>
      <c r="J144" s="851"/>
      <c r="K144" s="851"/>
      <c r="L144" s="851"/>
      <c r="M144" s="851"/>
      <c r="N144" s="851"/>
      <c r="O144" s="852"/>
      <c r="R144"/>
      <c r="S144"/>
      <c r="T144"/>
      <c r="U144"/>
    </row>
    <row r="145" spans="2:21" ht="18" customHeight="1">
      <c r="B145" s="853"/>
      <c r="C145" s="851"/>
      <c r="D145" s="851"/>
      <c r="E145" s="851"/>
      <c r="F145" s="851"/>
      <c r="G145" s="851"/>
      <c r="H145" s="851"/>
      <c r="I145" s="851"/>
      <c r="J145" s="851"/>
      <c r="K145" s="851"/>
      <c r="L145" s="851"/>
      <c r="M145" s="851"/>
      <c r="N145" s="851"/>
      <c r="O145" s="852"/>
      <c r="R145"/>
      <c r="S145"/>
      <c r="T145"/>
      <c r="U145"/>
    </row>
    <row r="146" spans="2:21" ht="18" customHeight="1">
      <c r="B146" s="853"/>
      <c r="C146" s="851"/>
      <c r="D146" s="851"/>
      <c r="E146" s="851"/>
      <c r="F146" s="851"/>
      <c r="G146" s="851"/>
      <c r="H146" s="851"/>
      <c r="I146" s="851"/>
      <c r="J146" s="851"/>
      <c r="K146" s="851"/>
      <c r="L146" s="851"/>
      <c r="M146" s="851"/>
      <c r="N146" s="851"/>
      <c r="O146" s="852"/>
      <c r="R146"/>
      <c r="S146"/>
      <c r="T146"/>
      <c r="U146"/>
    </row>
    <row r="147" spans="2:21" ht="18" customHeight="1">
      <c r="B147" s="853"/>
      <c r="C147" s="851"/>
      <c r="D147" s="851"/>
      <c r="E147" s="851"/>
      <c r="F147" s="851"/>
      <c r="G147" s="851"/>
      <c r="H147" s="851"/>
      <c r="I147" s="851"/>
      <c r="J147" s="851"/>
      <c r="K147" s="851"/>
      <c r="L147" s="851"/>
      <c r="M147" s="851"/>
      <c r="N147" s="851"/>
      <c r="O147" s="852"/>
      <c r="R147"/>
      <c r="S147"/>
      <c r="T147"/>
      <c r="U147"/>
    </row>
    <row r="148" spans="2:21" ht="18" customHeight="1">
      <c r="B148" s="853"/>
      <c r="C148" s="851"/>
      <c r="D148" s="851"/>
      <c r="E148" s="851"/>
      <c r="F148" s="851"/>
      <c r="G148" s="851"/>
      <c r="H148" s="851"/>
      <c r="I148" s="851"/>
      <c r="J148" s="851"/>
      <c r="K148" s="851"/>
      <c r="L148" s="851"/>
      <c r="M148" s="851"/>
      <c r="N148" s="851"/>
      <c r="O148" s="852"/>
      <c r="R148"/>
      <c r="S148"/>
      <c r="T148"/>
      <c r="U148"/>
    </row>
    <row r="149" spans="2:21" ht="18" customHeight="1">
      <c r="B149" s="979"/>
      <c r="C149" s="980"/>
      <c r="D149" s="980"/>
      <c r="E149" s="980"/>
      <c r="F149" s="980"/>
      <c r="G149" s="980"/>
      <c r="H149" s="980"/>
      <c r="I149" s="980"/>
      <c r="J149" s="980"/>
      <c r="K149" s="980"/>
      <c r="L149" s="980"/>
      <c r="M149" s="980"/>
      <c r="N149" s="980"/>
      <c r="O149" s="981"/>
      <c r="R149"/>
      <c r="S149"/>
      <c r="T149"/>
      <c r="U149"/>
    </row>
    <row r="150" spans="2:21" ht="18" customHeight="1">
      <c r="B150" s="969" t="s">
        <v>385</v>
      </c>
      <c r="C150" s="970"/>
      <c r="D150" s="970"/>
      <c r="E150" s="970"/>
      <c r="F150" s="970"/>
      <c r="G150" s="970"/>
      <c r="H150" s="970"/>
      <c r="I150" s="970"/>
      <c r="J150" s="970"/>
      <c r="K150" s="970"/>
      <c r="L150" s="970"/>
      <c r="M150" s="970"/>
      <c r="N150" s="970"/>
      <c r="O150" s="971"/>
      <c r="R150"/>
      <c r="S150"/>
      <c r="T150"/>
      <c r="U150"/>
    </row>
    <row r="151" spans="2:21" ht="18" customHeight="1">
      <c r="B151" s="972"/>
      <c r="C151" s="851"/>
      <c r="D151" s="851"/>
      <c r="E151" s="851"/>
      <c r="F151" s="851"/>
      <c r="G151" s="851"/>
      <c r="H151" s="851"/>
      <c r="I151" s="851"/>
      <c r="J151" s="851"/>
      <c r="K151" s="851"/>
      <c r="L151" s="851"/>
      <c r="M151" s="851"/>
      <c r="N151" s="851"/>
      <c r="O151" s="852"/>
      <c r="R151"/>
      <c r="S151"/>
      <c r="T151"/>
      <c r="U151"/>
    </row>
    <row r="152" spans="2:21" ht="18" customHeight="1">
      <c r="B152" s="853"/>
      <c r="C152" s="851"/>
      <c r="D152" s="851"/>
      <c r="E152" s="851"/>
      <c r="F152" s="851"/>
      <c r="G152" s="851"/>
      <c r="H152" s="851"/>
      <c r="I152" s="851"/>
      <c r="J152" s="851"/>
      <c r="K152" s="851"/>
      <c r="L152" s="851"/>
      <c r="M152" s="851"/>
      <c r="N152" s="851"/>
      <c r="O152" s="852"/>
      <c r="R152"/>
      <c r="S152"/>
      <c r="T152"/>
      <c r="U152"/>
    </row>
    <row r="153" spans="2:21" ht="18" customHeight="1">
      <c r="B153" s="853"/>
      <c r="C153" s="851"/>
      <c r="D153" s="851"/>
      <c r="E153" s="851"/>
      <c r="F153" s="851"/>
      <c r="G153" s="851"/>
      <c r="H153" s="851"/>
      <c r="I153" s="851"/>
      <c r="J153" s="851"/>
      <c r="K153" s="851"/>
      <c r="L153" s="851"/>
      <c r="M153" s="851"/>
      <c r="N153" s="851"/>
      <c r="O153" s="852"/>
      <c r="R153"/>
      <c r="S153"/>
      <c r="T153"/>
      <c r="U153"/>
    </row>
    <row r="154" spans="2:21" ht="18" customHeight="1">
      <c r="B154" s="853"/>
      <c r="C154" s="851"/>
      <c r="D154" s="851"/>
      <c r="E154" s="851"/>
      <c r="F154" s="851"/>
      <c r="G154" s="851"/>
      <c r="H154" s="851"/>
      <c r="I154" s="851"/>
      <c r="J154" s="851"/>
      <c r="K154" s="851"/>
      <c r="L154" s="851"/>
      <c r="M154" s="851"/>
      <c r="N154" s="851"/>
      <c r="O154" s="852"/>
      <c r="R154"/>
      <c r="S154"/>
      <c r="T154"/>
      <c r="U154"/>
    </row>
    <row r="155" spans="2:21" ht="18" customHeight="1">
      <c r="B155" s="973" t="s">
        <v>387</v>
      </c>
      <c r="C155" s="974"/>
      <c r="D155" s="974"/>
      <c r="E155" s="974"/>
      <c r="F155" s="974"/>
      <c r="G155" s="974"/>
      <c r="H155" s="974"/>
      <c r="I155" s="974"/>
      <c r="J155" s="974"/>
      <c r="K155" s="974"/>
      <c r="L155" s="974"/>
      <c r="M155" s="974"/>
      <c r="N155" s="974"/>
      <c r="O155" s="975"/>
      <c r="R155"/>
      <c r="S155"/>
      <c r="T155"/>
      <c r="U155"/>
    </row>
    <row r="156" spans="2:21" ht="18" customHeight="1">
      <c r="B156" s="972"/>
      <c r="C156" s="851"/>
      <c r="D156" s="851"/>
      <c r="E156" s="851"/>
      <c r="F156" s="851"/>
      <c r="G156" s="851"/>
      <c r="H156" s="851"/>
      <c r="I156" s="851"/>
      <c r="J156" s="851"/>
      <c r="K156" s="851"/>
      <c r="L156" s="851"/>
      <c r="M156" s="851"/>
      <c r="N156" s="851"/>
      <c r="O156" s="852"/>
      <c r="R156"/>
      <c r="S156"/>
      <c r="T156"/>
      <c r="U156"/>
    </row>
    <row r="157" spans="2:21" ht="18" customHeight="1">
      <c r="B157" s="854"/>
      <c r="C157" s="855"/>
      <c r="D157" s="855"/>
      <c r="E157" s="855"/>
      <c r="F157" s="855"/>
      <c r="G157" s="855"/>
      <c r="H157" s="855"/>
      <c r="I157" s="855"/>
      <c r="J157" s="855"/>
      <c r="K157" s="855"/>
      <c r="L157" s="855"/>
      <c r="M157" s="855"/>
      <c r="N157" s="855"/>
      <c r="O157" s="856"/>
      <c r="R157"/>
      <c r="S157"/>
      <c r="T157"/>
      <c r="U157"/>
    </row>
    <row r="158" spans="2:21" ht="18" customHeight="1">
      <c r="B158" s="976" t="s">
        <v>88</v>
      </c>
      <c r="C158" s="977"/>
      <c r="D158" s="977"/>
      <c r="E158" s="977"/>
      <c r="F158" s="977"/>
      <c r="G158" s="977"/>
      <c r="H158" s="977"/>
      <c r="I158" s="977"/>
      <c r="J158" s="977"/>
      <c r="K158" s="977"/>
      <c r="L158" s="977"/>
      <c r="M158" s="977"/>
      <c r="N158" s="977"/>
      <c r="O158" s="978"/>
      <c r="R158"/>
      <c r="S158"/>
      <c r="T158"/>
      <c r="U158"/>
    </row>
    <row r="159" spans="2:21" ht="18" customHeight="1">
      <c r="B159" s="955"/>
      <c r="C159" s="956"/>
      <c r="D159" s="956"/>
      <c r="E159" s="956"/>
      <c r="F159" s="956"/>
      <c r="G159" s="956"/>
      <c r="H159" s="956"/>
      <c r="I159" s="956"/>
      <c r="J159" s="956"/>
      <c r="K159" s="956"/>
      <c r="L159" s="956"/>
      <c r="M159" s="956"/>
      <c r="N159" s="956"/>
      <c r="O159" s="957"/>
      <c r="R159"/>
      <c r="S159"/>
      <c r="T159"/>
      <c r="U159"/>
    </row>
    <row r="160" spans="2:21" ht="18" customHeight="1">
      <c r="B160" s="853"/>
      <c r="C160" s="851"/>
      <c r="D160" s="851"/>
      <c r="E160" s="851"/>
      <c r="F160" s="851"/>
      <c r="G160" s="851"/>
      <c r="H160" s="851"/>
      <c r="I160" s="851"/>
      <c r="J160" s="851"/>
      <c r="K160" s="851"/>
      <c r="L160" s="851"/>
      <c r="M160" s="851"/>
      <c r="N160" s="851"/>
      <c r="O160" s="852"/>
      <c r="R160"/>
      <c r="S160"/>
      <c r="T160"/>
      <c r="U160"/>
    </row>
    <row r="161" spans="1:15" s="519" customFormat="1" ht="18" customHeight="1">
      <c r="B161" s="854"/>
      <c r="C161" s="855"/>
      <c r="D161" s="855"/>
      <c r="E161" s="855"/>
      <c r="F161" s="855"/>
      <c r="G161" s="855"/>
      <c r="H161" s="855"/>
      <c r="I161" s="855"/>
      <c r="J161" s="855"/>
      <c r="K161" s="855"/>
      <c r="L161" s="855"/>
      <c r="M161" s="855"/>
      <c r="N161" s="855"/>
      <c r="O161" s="856"/>
    </row>
    <row r="162" spans="1:15" s="1" customFormat="1" ht="4.5" customHeight="1" thickBot="1">
      <c r="B162" s="500"/>
      <c r="C162" s="500"/>
      <c r="D162" s="501"/>
      <c r="E162" s="501"/>
      <c r="F162" s="501"/>
      <c r="G162" s="501"/>
      <c r="H162" s="501"/>
      <c r="I162" s="501"/>
      <c r="J162" s="501"/>
      <c r="K162" s="501"/>
      <c r="L162" s="501"/>
      <c r="M162" s="501"/>
      <c r="N162" s="501"/>
      <c r="O162" s="501"/>
    </row>
    <row r="163" spans="1:15" s="1" customFormat="1" ht="18" customHeight="1" thickBot="1">
      <c r="B163" s="958" t="s">
        <v>76</v>
      </c>
      <c r="C163" s="959"/>
      <c r="D163" s="960"/>
      <c r="E163" s="714">
        <v>2</v>
      </c>
      <c r="F163" s="450"/>
      <c r="G163" s="450"/>
      <c r="H163" s="450"/>
      <c r="I163" s="450"/>
      <c r="J163" s="450"/>
      <c r="K163" s="450"/>
      <c r="L163" s="760"/>
      <c r="M163" s="760"/>
      <c r="N163" s="760"/>
      <c r="O163" s="760"/>
    </row>
    <row r="164" spans="1:15" s="38" customFormat="1" ht="18.75" customHeight="1">
      <c r="A164" s="307"/>
      <c r="B164" s="224" t="s">
        <v>493</v>
      </c>
      <c r="C164" s="224"/>
      <c r="D164" s="225"/>
      <c r="E164" s="226"/>
      <c r="F164" s="226"/>
      <c r="G164" s="226"/>
      <c r="H164" s="226"/>
      <c r="I164" s="226"/>
      <c r="J164" s="502"/>
      <c r="K164" s="227"/>
      <c r="L164" s="760"/>
      <c r="M164" s="760"/>
      <c r="N164" s="760"/>
      <c r="O164" s="760"/>
    </row>
    <row r="165" spans="1:15" s="38" customFormat="1">
      <c r="A165" s="503"/>
      <c r="B165" s="375" t="s">
        <v>228</v>
      </c>
      <c r="C165" s="375"/>
      <c r="D165" s="504"/>
      <c r="E165" s="505"/>
      <c r="F165" s="505"/>
      <c r="G165" s="228" t="s">
        <v>229</v>
      </c>
      <c r="H165" s="504"/>
      <c r="I165" s="375" t="s">
        <v>230</v>
      </c>
      <c r="J165" s="375"/>
      <c r="K165" s="503"/>
      <c r="L165" s="506"/>
      <c r="M165" s="507"/>
      <c r="N165" s="508"/>
      <c r="O165" s="228" t="s">
        <v>229</v>
      </c>
    </row>
    <row r="166" spans="1:15" s="38" customFormat="1">
      <c r="A166" s="509"/>
      <c r="B166" s="229" t="s">
        <v>231</v>
      </c>
      <c r="C166" s="230"/>
      <c r="D166" s="230"/>
      <c r="E166" s="231"/>
      <c r="F166" s="231" t="s">
        <v>232</v>
      </c>
      <c r="G166" s="232" t="s">
        <v>233</v>
      </c>
      <c r="H166" s="233"/>
      <c r="I166" s="229" t="s">
        <v>231</v>
      </c>
      <c r="J166" s="230"/>
      <c r="K166" s="230"/>
      <c r="L166" s="230"/>
      <c r="M166" s="231"/>
      <c r="N166" s="231" t="s">
        <v>232</v>
      </c>
      <c r="O166" s="232" t="s">
        <v>233</v>
      </c>
    </row>
    <row r="167" spans="1:15" s="38" customFormat="1" ht="18" customHeight="1">
      <c r="A167" s="503"/>
      <c r="B167" s="234" t="s">
        <v>234</v>
      </c>
      <c r="C167" s="235"/>
      <c r="D167" s="235"/>
      <c r="E167" s="236"/>
      <c r="F167" s="237"/>
      <c r="G167" s="238"/>
      <c r="H167" s="510"/>
      <c r="I167" s="234" t="s">
        <v>235</v>
      </c>
      <c r="J167" s="235"/>
      <c r="K167" s="235"/>
      <c r="L167" s="235"/>
      <c r="M167" s="236"/>
      <c r="N167" s="239"/>
      <c r="O167" s="240"/>
    </row>
    <row r="168" spans="1:15" s="38" customFormat="1" ht="14.25" customHeight="1">
      <c r="A168" s="503"/>
      <c r="B168" s="241"/>
      <c r="C168" s="242"/>
      <c r="D168" s="243"/>
      <c r="E168" s="244"/>
      <c r="F168" s="245"/>
      <c r="G168" s="246"/>
      <c r="H168" s="510"/>
      <c r="I168" s="247"/>
      <c r="J168" s="248"/>
      <c r="K168" s="243"/>
      <c r="L168" s="243"/>
      <c r="M168" s="244"/>
      <c r="N168" s="245"/>
      <c r="O168" s="249"/>
    </row>
    <row r="169" spans="1:15" s="38" customFormat="1" ht="14.25" customHeight="1">
      <c r="A169" s="503"/>
      <c r="B169" s="250"/>
      <c r="C169" s="251"/>
      <c r="D169" s="252"/>
      <c r="E169" s="253"/>
      <c r="F169" s="245"/>
      <c r="G169" s="254">
        <f>ROUNDDOWN(SUM(F168:F175)/1000,0)</f>
        <v>0</v>
      </c>
      <c r="H169" s="511"/>
      <c r="I169" s="247"/>
      <c r="J169" s="255"/>
      <c r="K169" s="252"/>
      <c r="L169" s="252"/>
      <c r="M169" s="253"/>
      <c r="N169" s="245"/>
      <c r="O169" s="256">
        <f>ROUNDDOWN(SUM(N168:N180)/1000,0)</f>
        <v>0</v>
      </c>
    </row>
    <row r="170" spans="1:15" s="38" customFormat="1" ht="14.25" customHeight="1">
      <c r="A170" s="503"/>
      <c r="B170" s="250"/>
      <c r="C170" s="251"/>
      <c r="D170" s="252"/>
      <c r="E170" s="253"/>
      <c r="F170" s="245"/>
      <c r="G170" s="254"/>
      <c r="H170" s="511"/>
      <c r="I170" s="257"/>
      <c r="J170" s="255"/>
      <c r="K170" s="252"/>
      <c r="L170" s="252"/>
      <c r="M170" s="253"/>
      <c r="N170" s="245"/>
      <c r="O170" s="249"/>
    </row>
    <row r="171" spans="1:15" s="38" customFormat="1" ht="14.25" customHeight="1">
      <c r="A171" s="503"/>
      <c r="B171" s="250"/>
      <c r="C171" s="251"/>
      <c r="D171" s="252"/>
      <c r="E171" s="253"/>
      <c r="F171" s="245"/>
      <c r="G171" s="254"/>
      <c r="H171" s="511"/>
      <c r="I171" s="257"/>
      <c r="J171" s="255"/>
      <c r="K171" s="252"/>
      <c r="L171" s="252"/>
      <c r="M171" s="253"/>
      <c r="N171" s="245"/>
      <c r="O171" s="249"/>
    </row>
    <row r="172" spans="1:15" s="38" customFormat="1" ht="14.25" customHeight="1">
      <c r="A172" s="503"/>
      <c r="B172" s="250"/>
      <c r="C172" s="251"/>
      <c r="D172" s="252"/>
      <c r="E172" s="253"/>
      <c r="F172" s="245"/>
      <c r="G172" s="254"/>
      <c r="H172" s="511"/>
      <c r="I172" s="257"/>
      <c r="J172" s="255"/>
      <c r="K172" s="252"/>
      <c r="L172" s="252"/>
      <c r="M172" s="253"/>
      <c r="N172" s="245"/>
      <c r="O172" s="249"/>
    </row>
    <row r="173" spans="1:15" s="38" customFormat="1" ht="14.25" customHeight="1">
      <c r="A173" s="503"/>
      <c r="B173" s="250"/>
      <c r="C173" s="251"/>
      <c r="D173" s="252"/>
      <c r="E173" s="253"/>
      <c r="F173" s="245"/>
      <c r="G173" s="254"/>
      <c r="H173" s="511"/>
      <c r="I173" s="257"/>
      <c r="J173" s="255"/>
      <c r="K173" s="252"/>
      <c r="L173" s="252"/>
      <c r="M173" s="253"/>
      <c r="N173" s="245"/>
      <c r="O173" s="249"/>
    </row>
    <row r="174" spans="1:15" s="38" customFormat="1" ht="14.25" customHeight="1">
      <c r="A174" s="503"/>
      <c r="B174" s="250"/>
      <c r="C174" s="251"/>
      <c r="D174" s="252"/>
      <c r="E174" s="253"/>
      <c r="F174" s="245"/>
      <c r="G174" s="258"/>
      <c r="H174" s="512"/>
      <c r="I174" s="259"/>
      <c r="J174" s="255"/>
      <c r="K174" s="252"/>
      <c r="L174" s="252"/>
      <c r="M174" s="253"/>
      <c r="N174" s="245"/>
      <c r="O174" s="249"/>
    </row>
    <row r="175" spans="1:15" s="38" customFormat="1" ht="14.25" customHeight="1">
      <c r="A175" s="503"/>
      <c r="B175" s="250"/>
      <c r="C175" s="260"/>
      <c r="D175" s="261"/>
      <c r="E175" s="262"/>
      <c r="F175" s="263"/>
      <c r="G175" s="258"/>
      <c r="H175" s="512"/>
      <c r="I175" s="259"/>
      <c r="J175" s="255"/>
      <c r="K175" s="252"/>
      <c r="L175" s="252"/>
      <c r="M175" s="253"/>
      <c r="N175" s="245"/>
      <c r="O175" s="249"/>
    </row>
    <row r="176" spans="1:15" s="38" customFormat="1" ht="14.25" customHeight="1">
      <c r="A176" s="503"/>
      <c r="B176" s="234" t="s">
        <v>236</v>
      </c>
      <c r="C176" s="235"/>
      <c r="D176" s="235"/>
      <c r="E176" s="236"/>
      <c r="F176" s="237"/>
      <c r="G176" s="238"/>
      <c r="H176" s="513"/>
      <c r="I176" s="247"/>
      <c r="J176" s="255"/>
      <c r="K176" s="252"/>
      <c r="L176" s="252"/>
      <c r="M176" s="253"/>
      <c r="N176" s="245"/>
      <c r="O176" s="249"/>
    </row>
    <row r="177" spans="1:15" s="38" customFormat="1" ht="14.25" customHeight="1">
      <c r="A177" s="503"/>
      <c r="B177" s="241"/>
      <c r="C177" s="242"/>
      <c r="D177" s="243"/>
      <c r="E177" s="244"/>
      <c r="F177" s="264"/>
      <c r="G177" s="246"/>
      <c r="H177" s="513"/>
      <c r="I177" s="257"/>
      <c r="J177" s="255"/>
      <c r="K177" s="252"/>
      <c r="L177" s="252"/>
      <c r="M177" s="253"/>
      <c r="N177" s="245"/>
      <c r="O177" s="249"/>
    </row>
    <row r="178" spans="1:15" s="38" customFormat="1" ht="14.25" customHeight="1">
      <c r="A178" s="503"/>
      <c r="B178" s="250"/>
      <c r="C178" s="251"/>
      <c r="D178" s="252"/>
      <c r="E178" s="253"/>
      <c r="F178" s="265"/>
      <c r="G178" s="254">
        <f>ROUNDDOWN(SUM(F177:F181)/1000,0)</f>
        <v>0</v>
      </c>
      <c r="H178" s="511"/>
      <c r="I178" s="247"/>
      <c r="J178" s="255"/>
      <c r="K178" s="252"/>
      <c r="L178" s="252"/>
      <c r="M178" s="253"/>
      <c r="N178" s="245"/>
      <c r="O178" s="249"/>
    </row>
    <row r="179" spans="1:15" s="38" customFormat="1" ht="14.25" customHeight="1">
      <c r="A179" s="503"/>
      <c r="B179" s="250"/>
      <c r="C179" s="251"/>
      <c r="D179" s="252"/>
      <c r="E179" s="253"/>
      <c r="F179" s="265"/>
      <c r="G179" s="254"/>
      <c r="H179" s="511"/>
      <c r="I179" s="247"/>
      <c r="J179" s="255"/>
      <c r="K179" s="252"/>
      <c r="L179" s="252"/>
      <c r="M179" s="253"/>
      <c r="N179" s="265"/>
      <c r="O179" s="249"/>
    </row>
    <row r="180" spans="1:15" s="38" customFormat="1" ht="14.25" customHeight="1">
      <c r="A180" s="503"/>
      <c r="B180" s="250"/>
      <c r="C180" s="251"/>
      <c r="D180" s="252"/>
      <c r="E180" s="253"/>
      <c r="F180" s="245"/>
      <c r="G180" s="254"/>
      <c r="H180" s="513"/>
      <c r="I180" s="247"/>
      <c r="J180" s="266"/>
      <c r="K180" s="261"/>
      <c r="L180" s="261"/>
      <c r="M180" s="262"/>
      <c r="N180" s="245"/>
      <c r="O180" s="267"/>
    </row>
    <row r="181" spans="1:15" s="38" customFormat="1" ht="14.25" customHeight="1">
      <c r="A181" s="503"/>
      <c r="B181" s="250"/>
      <c r="C181" s="260"/>
      <c r="D181" s="261"/>
      <c r="E181" s="262"/>
      <c r="F181" s="263"/>
      <c r="G181" s="254"/>
      <c r="H181" s="511"/>
      <c r="I181" s="234" t="s">
        <v>237</v>
      </c>
      <c r="J181" s="235"/>
      <c r="K181" s="235"/>
      <c r="L181" s="235"/>
      <c r="M181" s="236"/>
      <c r="N181" s="237"/>
      <c r="O181" s="268"/>
    </row>
    <row r="182" spans="1:15" s="38" customFormat="1" ht="14.25" customHeight="1">
      <c r="A182" s="503"/>
      <c r="B182" s="234" t="s">
        <v>238</v>
      </c>
      <c r="C182" s="235"/>
      <c r="D182" s="235"/>
      <c r="E182" s="236"/>
      <c r="F182" s="237"/>
      <c r="G182" s="238"/>
      <c r="H182" s="511"/>
      <c r="I182" s="247"/>
      <c r="J182" s="248"/>
      <c r="K182" s="243"/>
      <c r="L182" s="243"/>
      <c r="M182" s="244"/>
      <c r="N182" s="245"/>
      <c r="O182" s="249"/>
    </row>
    <row r="183" spans="1:15" s="38" customFormat="1" ht="14.25" customHeight="1">
      <c r="A183" s="503"/>
      <c r="B183" s="241"/>
      <c r="C183" s="242"/>
      <c r="D183" s="243"/>
      <c r="E183" s="244"/>
      <c r="F183" s="264"/>
      <c r="G183" s="246"/>
      <c r="H183" s="513"/>
      <c r="I183" s="247"/>
      <c r="J183" s="255"/>
      <c r="K183" s="252"/>
      <c r="L183" s="252"/>
      <c r="M183" s="253"/>
      <c r="N183" s="265"/>
      <c r="O183" s="256">
        <f>ROUNDDOWN(SUM(N182:N198)/1000,0)</f>
        <v>0</v>
      </c>
    </row>
    <row r="184" spans="1:15" s="38" customFormat="1" ht="14.25" customHeight="1">
      <c r="A184" s="503"/>
      <c r="B184" s="250"/>
      <c r="C184" s="251"/>
      <c r="D184" s="252"/>
      <c r="E184" s="253"/>
      <c r="F184" s="265"/>
      <c r="G184" s="254">
        <f>ROUNDDOWN(SUM(F183:F188)/1000,0)</f>
        <v>0</v>
      </c>
      <c r="H184" s="513"/>
      <c r="I184" s="257"/>
      <c r="J184" s="255"/>
      <c r="K184" s="252"/>
      <c r="L184" s="252"/>
      <c r="M184" s="253"/>
      <c r="N184" s="245"/>
      <c r="O184" s="249"/>
    </row>
    <row r="185" spans="1:15" s="38" customFormat="1" ht="14.25" customHeight="1">
      <c r="A185" s="503"/>
      <c r="B185" s="250"/>
      <c r="C185" s="251"/>
      <c r="D185" s="252"/>
      <c r="E185" s="253"/>
      <c r="F185" s="265"/>
      <c r="G185" s="254"/>
      <c r="H185" s="513"/>
      <c r="I185" s="257"/>
      <c r="J185" s="255"/>
      <c r="K185" s="252"/>
      <c r="L185" s="252"/>
      <c r="M185" s="253"/>
      <c r="N185" s="245"/>
      <c r="O185" s="249"/>
    </row>
    <row r="186" spans="1:15" s="38" customFormat="1" ht="14.25" customHeight="1">
      <c r="A186" s="503"/>
      <c r="B186" s="250"/>
      <c r="C186" s="251"/>
      <c r="D186" s="252"/>
      <c r="E186" s="253"/>
      <c r="F186" s="265"/>
      <c r="G186" s="254"/>
      <c r="H186" s="511"/>
      <c r="I186" s="257"/>
      <c r="J186" s="255"/>
      <c r="K186" s="252"/>
      <c r="L186" s="252"/>
      <c r="M186" s="253"/>
      <c r="N186" s="265"/>
      <c r="O186" s="249"/>
    </row>
    <row r="187" spans="1:15" s="38" customFormat="1" ht="14.25" customHeight="1">
      <c r="A187" s="503"/>
      <c r="B187" s="250"/>
      <c r="C187" s="251"/>
      <c r="D187" s="252"/>
      <c r="E187" s="253"/>
      <c r="F187" s="245"/>
      <c r="G187" s="254"/>
      <c r="H187" s="511"/>
      <c r="I187" s="257"/>
      <c r="J187" s="255"/>
      <c r="K187" s="252"/>
      <c r="L187" s="252"/>
      <c r="M187" s="253"/>
      <c r="N187" s="265"/>
      <c r="O187" s="249"/>
    </row>
    <row r="188" spans="1:15" s="38" customFormat="1" ht="14.25" customHeight="1">
      <c r="A188" s="503"/>
      <c r="B188" s="250"/>
      <c r="C188" s="260"/>
      <c r="D188" s="261"/>
      <c r="E188" s="262"/>
      <c r="F188" s="263"/>
      <c r="G188" s="254"/>
      <c r="H188" s="511"/>
      <c r="I188" s="247"/>
      <c r="J188" s="255"/>
      <c r="K188" s="252"/>
      <c r="L188" s="252"/>
      <c r="M188" s="253"/>
      <c r="N188" s="265"/>
      <c r="O188" s="249"/>
    </row>
    <row r="189" spans="1:15" s="38" customFormat="1" ht="14.25" customHeight="1">
      <c r="A189" s="503"/>
      <c r="B189" s="234" t="s">
        <v>239</v>
      </c>
      <c r="C189" s="235"/>
      <c r="D189" s="235"/>
      <c r="E189" s="236"/>
      <c r="F189" s="237"/>
      <c r="G189" s="238"/>
      <c r="H189" s="511"/>
      <c r="I189" s="257"/>
      <c r="J189" s="255"/>
      <c r="K189" s="252"/>
      <c r="L189" s="252"/>
      <c r="M189" s="253"/>
      <c r="N189" s="265"/>
      <c r="O189" s="249"/>
    </row>
    <row r="190" spans="1:15" s="38" customFormat="1" ht="14.25" customHeight="1">
      <c r="A190" s="503"/>
      <c r="B190" s="241"/>
      <c r="C190" s="242"/>
      <c r="D190" s="243"/>
      <c r="E190" s="244"/>
      <c r="F190" s="264"/>
      <c r="G190" s="246"/>
      <c r="H190" s="513"/>
      <c r="I190" s="247"/>
      <c r="J190" s="255"/>
      <c r="K190" s="252"/>
      <c r="L190" s="252"/>
      <c r="M190" s="253"/>
      <c r="N190" s="245"/>
      <c r="O190" s="249"/>
    </row>
    <row r="191" spans="1:15" s="38" customFormat="1" ht="14.25" customHeight="1">
      <c r="A191" s="503"/>
      <c r="B191" s="250"/>
      <c r="C191" s="251"/>
      <c r="D191" s="252"/>
      <c r="E191" s="253"/>
      <c r="F191" s="265"/>
      <c r="G191" s="254">
        <f>ROUNDDOWN(SUM(F190:F194)/1000,0)</f>
        <v>0</v>
      </c>
      <c r="H191" s="513"/>
      <c r="I191" s="247"/>
      <c r="J191" s="255"/>
      <c r="K191" s="252"/>
      <c r="L191" s="252"/>
      <c r="M191" s="253"/>
      <c r="N191" s="245"/>
      <c r="O191" s="249"/>
    </row>
    <row r="192" spans="1:15" s="38" customFormat="1" ht="14.25" customHeight="1">
      <c r="A192" s="503"/>
      <c r="B192" s="250"/>
      <c r="C192" s="251"/>
      <c r="D192" s="252"/>
      <c r="E192" s="253"/>
      <c r="F192" s="265"/>
      <c r="G192" s="254"/>
      <c r="H192" s="513"/>
      <c r="I192" s="247"/>
      <c r="J192" s="255"/>
      <c r="K192" s="252"/>
      <c r="L192" s="252"/>
      <c r="M192" s="253"/>
      <c r="N192" s="245"/>
      <c r="O192" s="249"/>
    </row>
    <row r="193" spans="1:15" s="38" customFormat="1" ht="14.25" customHeight="1">
      <c r="A193" s="503"/>
      <c r="B193" s="250"/>
      <c r="C193" s="251"/>
      <c r="D193" s="252"/>
      <c r="E193" s="253"/>
      <c r="F193" s="245"/>
      <c r="G193" s="254"/>
      <c r="H193" s="511"/>
      <c r="I193" s="257"/>
      <c r="J193" s="255"/>
      <c r="K193" s="252"/>
      <c r="L193" s="252"/>
      <c r="M193" s="253"/>
      <c r="N193" s="265"/>
      <c r="O193" s="249"/>
    </row>
    <row r="194" spans="1:15" s="38" customFormat="1" ht="14.25" customHeight="1">
      <c r="A194" s="503"/>
      <c r="B194" s="250"/>
      <c r="C194" s="260"/>
      <c r="D194" s="261"/>
      <c r="E194" s="262"/>
      <c r="F194" s="263"/>
      <c r="G194" s="254"/>
      <c r="H194" s="511"/>
      <c r="I194" s="257"/>
      <c r="J194" s="255"/>
      <c r="K194" s="252"/>
      <c r="L194" s="252"/>
      <c r="M194" s="253"/>
      <c r="N194" s="245"/>
      <c r="O194" s="249"/>
    </row>
    <row r="195" spans="1:15" s="38" customFormat="1" ht="14.25" customHeight="1">
      <c r="A195" s="503"/>
      <c r="B195" s="234" t="s">
        <v>240</v>
      </c>
      <c r="C195" s="235"/>
      <c r="D195" s="235"/>
      <c r="E195" s="236"/>
      <c r="F195" s="237"/>
      <c r="G195" s="238"/>
      <c r="H195" s="511"/>
      <c r="I195" s="257"/>
      <c r="J195" s="255"/>
      <c r="K195" s="252"/>
      <c r="L195" s="252"/>
      <c r="M195" s="253"/>
      <c r="N195" s="245"/>
      <c r="O195" s="249"/>
    </row>
    <row r="196" spans="1:15" s="38" customFormat="1" ht="14.25" customHeight="1">
      <c r="A196" s="503"/>
      <c r="B196" s="241"/>
      <c r="C196" s="242"/>
      <c r="D196" s="243"/>
      <c r="E196" s="244"/>
      <c r="F196" s="269"/>
      <c r="G196" s="246"/>
      <c r="H196" s="511"/>
      <c r="I196" s="257"/>
      <c r="J196" s="255"/>
      <c r="K196" s="252"/>
      <c r="L196" s="252"/>
      <c r="M196" s="253"/>
      <c r="N196" s="245"/>
      <c r="O196" s="249"/>
    </row>
    <row r="197" spans="1:15" s="38" customFormat="1" ht="14.25" customHeight="1">
      <c r="A197" s="503"/>
      <c r="B197" s="250"/>
      <c r="C197" s="251"/>
      <c r="D197" s="252"/>
      <c r="E197" s="253"/>
      <c r="F197" s="245"/>
      <c r="G197" s="246">
        <f>ROUNDDOWN(SUM(F196:F200)/1000,0)</f>
        <v>0</v>
      </c>
      <c r="H197" s="511"/>
      <c r="I197" s="247"/>
      <c r="J197" s="255"/>
      <c r="K197" s="252"/>
      <c r="L197" s="252"/>
      <c r="M197" s="253"/>
      <c r="N197" s="265"/>
      <c r="O197" s="249"/>
    </row>
    <row r="198" spans="1:15" s="38" customFormat="1" ht="14.25" customHeight="1">
      <c r="A198" s="503"/>
      <c r="B198" s="250"/>
      <c r="C198" s="251"/>
      <c r="D198" s="252"/>
      <c r="E198" s="253"/>
      <c r="F198" s="265"/>
      <c r="G198" s="246"/>
      <c r="H198" s="513"/>
      <c r="I198" s="247"/>
      <c r="J198" s="266"/>
      <c r="K198" s="261"/>
      <c r="L198" s="261"/>
      <c r="M198" s="262"/>
      <c r="N198" s="245"/>
      <c r="O198" s="267"/>
    </row>
    <row r="199" spans="1:15" s="38" customFormat="1" ht="14.25" customHeight="1">
      <c r="A199" s="503"/>
      <c r="B199" s="250"/>
      <c r="C199" s="251"/>
      <c r="D199" s="252"/>
      <c r="E199" s="253"/>
      <c r="F199" s="265"/>
      <c r="G199" s="246"/>
      <c r="H199" s="511"/>
      <c r="I199" s="270" t="s">
        <v>241</v>
      </c>
      <c r="J199" s="271"/>
      <c r="K199" s="271"/>
      <c r="L199" s="271"/>
      <c r="M199" s="272"/>
      <c r="N199" s="237"/>
      <c r="O199" s="268"/>
    </row>
    <row r="200" spans="1:15" s="38" customFormat="1" ht="14.25" customHeight="1">
      <c r="A200" s="503"/>
      <c r="B200" s="250"/>
      <c r="C200" s="260"/>
      <c r="D200" s="261"/>
      <c r="E200" s="262"/>
      <c r="F200" s="263"/>
      <c r="G200" s="254"/>
      <c r="H200" s="513"/>
      <c r="I200" s="247"/>
      <c r="J200" s="248"/>
      <c r="K200" s="243"/>
      <c r="L200" s="243"/>
      <c r="M200" s="244"/>
      <c r="N200" s="273"/>
      <c r="O200" s="249"/>
    </row>
    <row r="201" spans="1:15" s="38" customFormat="1" ht="14.25" customHeight="1">
      <c r="A201" s="503"/>
      <c r="B201" s="234" t="s">
        <v>242</v>
      </c>
      <c r="C201" s="235"/>
      <c r="D201" s="235"/>
      <c r="E201" s="236"/>
      <c r="F201" s="237"/>
      <c r="G201" s="238"/>
      <c r="H201" s="513"/>
      <c r="I201" s="247"/>
      <c r="J201" s="255"/>
      <c r="K201" s="252"/>
      <c r="L201" s="252"/>
      <c r="M201" s="253"/>
      <c r="N201" s="274"/>
      <c r="O201" s="275">
        <f>ROUNDDOWN(SUM(N200:N211)/1000,0)</f>
        <v>0</v>
      </c>
    </row>
    <row r="202" spans="1:15" s="38" customFormat="1" ht="14.25" customHeight="1">
      <c r="A202" s="503"/>
      <c r="B202" s="241"/>
      <c r="C202" s="242"/>
      <c r="D202" s="243"/>
      <c r="E202" s="244"/>
      <c r="F202" s="269"/>
      <c r="G202" s="246"/>
      <c r="H202" s="513"/>
      <c r="I202" s="257"/>
      <c r="J202" s="255"/>
      <c r="K202" s="252"/>
      <c r="L202" s="252"/>
      <c r="M202" s="253"/>
      <c r="N202" s="276"/>
      <c r="O202" s="249"/>
    </row>
    <row r="203" spans="1:15" s="38" customFormat="1" ht="14.25" customHeight="1">
      <c r="A203" s="503"/>
      <c r="B203" s="250"/>
      <c r="C203" s="251"/>
      <c r="D203" s="252"/>
      <c r="E203" s="253"/>
      <c r="F203" s="263"/>
      <c r="G203" s="254">
        <f>ROUNDDOWN(SUM(F202:F205)/1000,0)</f>
        <v>0</v>
      </c>
      <c r="H203" s="511"/>
      <c r="I203" s="247"/>
      <c r="J203" s="255"/>
      <c r="K203" s="252"/>
      <c r="L203" s="252"/>
      <c r="M203" s="253"/>
      <c r="N203" s="274"/>
      <c r="O203" s="249"/>
    </row>
    <row r="204" spans="1:15" s="38" customFormat="1" ht="14.25" customHeight="1">
      <c r="A204" s="503"/>
      <c r="B204" s="250"/>
      <c r="C204" s="251"/>
      <c r="D204" s="252"/>
      <c r="E204" s="253"/>
      <c r="F204" s="263"/>
      <c r="G204" s="254"/>
      <c r="H204" s="513"/>
      <c r="I204" s="257"/>
      <c r="J204" s="255"/>
      <c r="K204" s="252"/>
      <c r="L204" s="252"/>
      <c r="M204" s="253"/>
      <c r="N204" s="276"/>
      <c r="O204" s="249"/>
    </row>
    <row r="205" spans="1:15" s="38" customFormat="1" ht="14.25" customHeight="1">
      <c r="A205" s="503"/>
      <c r="B205" s="250"/>
      <c r="C205" s="260"/>
      <c r="D205" s="261"/>
      <c r="E205" s="262"/>
      <c r="F205" s="263"/>
      <c r="G205" s="254"/>
      <c r="H205" s="513"/>
      <c r="I205" s="247"/>
      <c r="J205" s="255"/>
      <c r="K205" s="252"/>
      <c r="L205" s="252"/>
      <c r="M205" s="253"/>
      <c r="N205" s="274"/>
      <c r="O205" s="249"/>
    </row>
    <row r="206" spans="1:15" s="38" customFormat="1" ht="14.25" customHeight="1" thickBot="1">
      <c r="A206" s="503"/>
      <c r="B206" s="277" t="s">
        <v>243</v>
      </c>
      <c r="C206" s="278"/>
      <c r="D206" s="278"/>
      <c r="E206" s="279"/>
      <c r="F206" s="280"/>
      <c r="G206" s="281">
        <f>G207-G169-G178-G184-G191-G197-G203</f>
        <v>0</v>
      </c>
      <c r="H206" s="511"/>
      <c r="I206" s="282"/>
      <c r="J206" s="255"/>
      <c r="K206" s="252"/>
      <c r="L206" s="252"/>
      <c r="M206" s="253"/>
      <c r="N206" s="274"/>
      <c r="O206" s="249"/>
    </row>
    <row r="207" spans="1:15" s="38" customFormat="1" ht="20.149999999999999" customHeight="1" thickTop="1">
      <c r="A207" s="503"/>
      <c r="B207" s="961" t="s">
        <v>244</v>
      </c>
      <c r="C207" s="962"/>
      <c r="D207" s="962"/>
      <c r="E207" s="962"/>
      <c r="F207" s="963"/>
      <c r="G207" s="283">
        <f>O214</f>
        <v>0</v>
      </c>
      <c r="H207" s="511"/>
      <c r="I207" s="284"/>
      <c r="J207" s="255"/>
      <c r="K207" s="252"/>
      <c r="L207" s="252"/>
      <c r="M207" s="253"/>
      <c r="N207" s="274"/>
      <c r="O207" s="249"/>
    </row>
    <row r="208" spans="1:15" s="38" customFormat="1" ht="14.25" customHeight="1">
      <c r="A208" s="503"/>
      <c r="B208" s="285" t="s">
        <v>245</v>
      </c>
      <c r="C208" s="286"/>
      <c r="D208" s="286"/>
      <c r="E208" s="286"/>
      <c r="F208" s="286"/>
      <c r="G208" s="287"/>
      <c r="H208" s="287"/>
      <c r="I208" s="247"/>
      <c r="J208" s="255"/>
      <c r="K208" s="252"/>
      <c r="L208" s="252"/>
      <c r="M208" s="253"/>
      <c r="N208" s="274"/>
      <c r="O208" s="249"/>
    </row>
    <row r="209" spans="1:21" s="38" customFormat="1" ht="14.25" customHeight="1">
      <c r="A209" s="503"/>
      <c r="B209" s="288" t="s">
        <v>246</v>
      </c>
      <c r="C209" s="286"/>
      <c r="D209" s="286"/>
      <c r="E209" s="286"/>
      <c r="F209" s="286"/>
      <c r="G209" s="289" t="s">
        <v>247</v>
      </c>
      <c r="H209" s="514"/>
      <c r="I209" s="247"/>
      <c r="J209" s="255"/>
      <c r="K209" s="252"/>
      <c r="L209" s="252"/>
      <c r="M209" s="253"/>
      <c r="N209" s="274"/>
      <c r="O209" s="249"/>
    </row>
    <row r="210" spans="1:21" s="38" customFormat="1" ht="14.25" customHeight="1">
      <c r="A210" s="503"/>
      <c r="B210" s="964" t="s">
        <v>2</v>
      </c>
      <c r="C210" s="965"/>
      <c r="D210" s="965"/>
      <c r="E210" s="965"/>
      <c r="F210" s="966"/>
      <c r="G210" s="290" t="s">
        <v>85</v>
      </c>
      <c r="H210" s="514"/>
      <c r="I210" s="247"/>
      <c r="J210" s="255"/>
      <c r="K210" s="252"/>
      <c r="L210" s="252"/>
      <c r="M210" s="253"/>
      <c r="N210" s="274"/>
      <c r="O210" s="249"/>
    </row>
    <row r="211" spans="1:21" s="38" customFormat="1" ht="20.149999999999999" customHeight="1" thickBot="1">
      <c r="A211" s="503"/>
      <c r="B211" s="943" t="s">
        <v>248</v>
      </c>
      <c r="C211" s="967"/>
      <c r="D211" s="967"/>
      <c r="E211" s="967"/>
      <c r="F211" s="968"/>
      <c r="G211" s="291"/>
      <c r="H211" s="515"/>
      <c r="I211" s="292"/>
      <c r="J211" s="293"/>
      <c r="K211" s="294"/>
      <c r="L211" s="294"/>
      <c r="M211" s="295"/>
      <c r="N211" s="296"/>
      <c r="O211" s="297"/>
    </row>
    <row r="212" spans="1:21" s="38" customFormat="1" ht="22.25" customHeight="1" thickTop="1">
      <c r="A212" s="503"/>
      <c r="B212" s="943" t="s">
        <v>249</v>
      </c>
      <c r="C212" s="944"/>
      <c r="D212" s="944"/>
      <c r="E212" s="944"/>
      <c r="F212" s="945"/>
      <c r="G212" s="291"/>
      <c r="H212" s="298"/>
      <c r="I212" s="946" t="s">
        <v>250</v>
      </c>
      <c r="J212" s="947"/>
      <c r="K212" s="947"/>
      <c r="L212" s="947"/>
      <c r="M212" s="947"/>
      <c r="N212" s="948"/>
      <c r="O212" s="299">
        <f>SUM(O169,O183,O201,)</f>
        <v>0</v>
      </c>
    </row>
    <row r="213" spans="1:21" s="38" customFormat="1" ht="35.15" customHeight="1" thickBot="1">
      <c r="A213" s="503"/>
      <c r="B213" s="949" t="s">
        <v>251</v>
      </c>
      <c r="C213" s="950"/>
      <c r="D213" s="950"/>
      <c r="E213" s="950"/>
      <c r="F213" s="951"/>
      <c r="G213" s="300"/>
      <c r="H213" s="226"/>
      <c r="I213" s="929" t="s">
        <v>252</v>
      </c>
      <c r="J213" s="930"/>
      <c r="K213" s="930"/>
      <c r="L213" s="930"/>
      <c r="M213" s="930"/>
      <c r="N213" s="931"/>
      <c r="O213" s="301">
        <f>IF(共通入力シート!$B$18="課税事業者",ROUNDDOWN((O212-G214)*10/110,0),0)</f>
        <v>0</v>
      </c>
    </row>
    <row r="214" spans="1:21" s="38" customFormat="1" ht="25.25" customHeight="1" thickTop="1">
      <c r="A214" s="503"/>
      <c r="B214" s="952" t="s">
        <v>90</v>
      </c>
      <c r="C214" s="953"/>
      <c r="D214" s="953"/>
      <c r="E214" s="953"/>
      <c r="F214" s="954"/>
      <c r="G214" s="302">
        <f>SUM(G211:G213)</f>
        <v>0</v>
      </c>
      <c r="H214" s="516"/>
      <c r="I214" s="929" t="s">
        <v>253</v>
      </c>
      <c r="J214" s="930"/>
      <c r="K214" s="930"/>
      <c r="L214" s="930"/>
      <c r="M214" s="930"/>
      <c r="N214" s="931"/>
      <c r="O214" s="299">
        <f>O212-O213</f>
        <v>0</v>
      </c>
    </row>
    <row r="215" spans="1:21" s="38" customFormat="1" ht="26.25" customHeight="1">
      <c r="A215" s="503"/>
      <c r="B215" s="517" t="s">
        <v>254</v>
      </c>
      <c r="C215" s="303"/>
      <c r="D215" s="303"/>
      <c r="E215" s="303"/>
      <c r="F215" s="303"/>
      <c r="G215" s="304"/>
      <c r="H215" s="516"/>
      <c r="I215" s="929" t="s">
        <v>255</v>
      </c>
      <c r="J215" s="930"/>
      <c r="K215" s="930"/>
      <c r="L215" s="930"/>
      <c r="M215" s="930"/>
      <c r="N215" s="931"/>
      <c r="O215" s="742"/>
    </row>
    <row r="216" spans="1:21" s="38" customFormat="1" ht="10.5" customHeight="1" thickBot="1">
      <c r="A216" s="503"/>
      <c r="B216" s="1"/>
      <c r="C216" s="303"/>
      <c r="D216" s="303"/>
      <c r="E216" s="303"/>
      <c r="F216" s="303"/>
      <c r="G216" s="304"/>
      <c r="H216" s="516"/>
      <c r="I216" s="518"/>
    </row>
    <row r="217" spans="1:21" s="38" customFormat="1" ht="25.25" customHeight="1" thickBot="1">
      <c r="A217" s="503"/>
      <c r="B217" s="932" t="s">
        <v>103</v>
      </c>
      <c r="C217" s="933"/>
      <c r="D217" s="934" t="str">
        <f>IF(共通入力シート!$B$2="","",共通入力シート!$B$2)</f>
        <v/>
      </c>
      <c r="E217" s="934"/>
      <c r="F217" s="934"/>
      <c r="G217" s="935"/>
      <c r="H217" s="936" t="str">
        <f>IF(共通入力シート!$B$18="※選択してください。","★「共通入力シート」の消費税等仕入控除税額の取扱を選択してください。","")</f>
        <v>★「共通入力シート」の消費税等仕入控除税額の取扱を選択してください。</v>
      </c>
      <c r="I217" s="937"/>
      <c r="J217" s="937"/>
      <c r="K217" s="937"/>
      <c r="L217" s="937"/>
      <c r="M217" s="937"/>
      <c r="N217" s="937"/>
      <c r="O217" s="937"/>
    </row>
    <row r="218" spans="1:21" s="38" customFormat="1" ht="25.25" customHeight="1" thickBot="1">
      <c r="A218" s="503"/>
      <c r="B218" s="938" t="s">
        <v>256</v>
      </c>
      <c r="C218" s="939"/>
      <c r="D218" s="940" t="str">
        <f>IF(O214=0,"",MAX(0,MIN(INT(O214/2),G206)))</f>
        <v/>
      </c>
      <c r="E218" s="940"/>
      <c r="F218" s="940"/>
      <c r="G218" s="305" t="s">
        <v>257</v>
      </c>
      <c r="H218" s="941" t="s">
        <v>497</v>
      </c>
      <c r="I218" s="942"/>
      <c r="J218" s="942"/>
      <c r="K218" s="942"/>
      <c r="L218" s="942"/>
      <c r="M218" s="942"/>
      <c r="N218" s="942"/>
      <c r="O218" s="942"/>
    </row>
    <row r="219" spans="1:21" ht="14.25" customHeight="1" thickBot="1">
      <c r="B219" s="44" t="s">
        <v>492</v>
      </c>
      <c r="C219" s="4"/>
      <c r="D219" s="4"/>
      <c r="E219" s="4"/>
      <c r="F219" s="4"/>
      <c r="G219" s="4"/>
      <c r="H219" s="4"/>
      <c r="I219" s="4"/>
      <c r="J219" s="4"/>
      <c r="K219" s="4"/>
      <c r="L219" s="4"/>
      <c r="M219" s="4"/>
      <c r="N219" s="4"/>
      <c r="O219" s="4"/>
      <c r="R219"/>
      <c r="S219"/>
      <c r="T219"/>
      <c r="U219"/>
    </row>
    <row r="220" spans="1:21" ht="14.25" customHeight="1">
      <c r="B220" s="1008" t="s">
        <v>76</v>
      </c>
      <c r="C220" s="1009"/>
      <c r="D220" s="1012">
        <v>3</v>
      </c>
      <c r="E220" s="1008" t="s">
        <v>220</v>
      </c>
      <c r="F220" s="1014"/>
      <c r="G220" s="1015"/>
      <c r="H220" s="1018" t="str">
        <f>IF(F220="","←選択してください。","")</f>
        <v>←選択してください。</v>
      </c>
      <c r="I220" s="1019"/>
      <c r="J220" s="1019"/>
      <c r="K220" s="1019"/>
      <c r="L220" s="1019"/>
      <c r="M220" s="1019"/>
      <c r="N220" s="1019"/>
      <c r="O220" s="1019"/>
      <c r="R220"/>
      <c r="S220"/>
      <c r="T220"/>
      <c r="U220"/>
    </row>
    <row r="221" spans="1:21" ht="14.25" customHeight="1" thickBot="1">
      <c r="B221" s="1010"/>
      <c r="C221" s="1011"/>
      <c r="D221" s="1013"/>
      <c r="E221" s="1010"/>
      <c r="F221" s="1016"/>
      <c r="G221" s="1017"/>
      <c r="H221" s="1020"/>
      <c r="I221" s="1021"/>
      <c r="J221" s="1021"/>
      <c r="K221" s="1021"/>
      <c r="L221" s="1021"/>
      <c r="M221" s="1021"/>
      <c r="N221" s="1021"/>
      <c r="O221" s="1021"/>
      <c r="R221"/>
      <c r="S221"/>
      <c r="T221"/>
      <c r="U221"/>
    </row>
    <row r="222" spans="1:21" ht="16.5" customHeight="1">
      <c r="B222" s="488" t="s">
        <v>77</v>
      </c>
      <c r="C222" s="489"/>
      <c r="D222" s="489"/>
      <c r="E222" s="490"/>
      <c r="F222" s="489"/>
      <c r="G222" s="489"/>
      <c r="H222" s="491"/>
      <c r="I222" s="491"/>
      <c r="J222" s="491"/>
      <c r="K222" s="491"/>
      <c r="L222" s="491"/>
      <c r="M222" s="491"/>
      <c r="N222" s="491"/>
      <c r="O222" s="492"/>
      <c r="R222"/>
      <c r="S222"/>
      <c r="T222"/>
      <c r="U222"/>
    </row>
    <row r="223" spans="1:21" ht="18.75" customHeight="1">
      <c r="B223" s="999"/>
      <c r="C223" s="1000"/>
      <c r="D223" s="1000"/>
      <c r="E223" s="1000"/>
      <c r="F223" s="1000"/>
      <c r="G223" s="1000"/>
      <c r="H223" s="1000"/>
      <c r="I223" s="1000"/>
      <c r="J223" s="1000"/>
      <c r="K223" s="1000"/>
      <c r="L223" s="493" t="s">
        <v>388</v>
      </c>
      <c r="M223" s="1003"/>
      <c r="N223" s="1003"/>
      <c r="O223" s="1004"/>
      <c r="Q223" s="498" t="str">
        <f>IF(M223="", "←選択してください。", "")</f>
        <v>←選択してください。</v>
      </c>
      <c r="R223"/>
      <c r="S223"/>
      <c r="T223"/>
      <c r="U223"/>
    </row>
    <row r="224" spans="1:21" ht="17.25" customHeight="1">
      <c r="B224" s="1001"/>
      <c r="C224" s="1002"/>
      <c r="D224" s="1002"/>
      <c r="E224" s="1002"/>
      <c r="F224" s="1002"/>
      <c r="G224" s="1002"/>
      <c r="H224" s="1002"/>
      <c r="I224" s="1002"/>
      <c r="J224" s="1002"/>
      <c r="K224" s="1002"/>
      <c r="L224" s="695" t="s">
        <v>56</v>
      </c>
      <c r="M224" s="1005"/>
      <c r="N224" s="1005"/>
      <c r="O224" s="1006"/>
      <c r="Q224" s="498" t="str">
        <f>IF(AND(F220="公演事業", M224=""),"←選択してください。", IF(AND(F220&lt;&gt;"公演事業", F220&lt;&gt;""),"←創作種別を記入する必要はありません。", ""))</f>
        <v/>
      </c>
      <c r="R224"/>
      <c r="S224"/>
      <c r="T224"/>
      <c r="U224"/>
    </row>
    <row r="225" spans="2:21" ht="4.5" customHeight="1">
      <c r="B225" s="453"/>
      <c r="C225" s="453"/>
      <c r="D225" s="453"/>
      <c r="E225" s="453"/>
      <c r="F225" s="453"/>
      <c r="G225" s="453"/>
      <c r="H225" s="453"/>
      <c r="I225" s="453"/>
      <c r="J225" s="453"/>
      <c r="K225" s="453"/>
      <c r="L225" s="453"/>
      <c r="M225" s="453"/>
      <c r="N225" s="453"/>
      <c r="O225" s="494"/>
      <c r="R225"/>
      <c r="S225"/>
      <c r="T225"/>
      <c r="U225"/>
    </row>
    <row r="226" spans="2:21" ht="24" customHeight="1">
      <c r="B226" s="495" t="s">
        <v>205</v>
      </c>
      <c r="C226" s="496"/>
      <c r="D226" s="496"/>
      <c r="E226" s="496"/>
      <c r="F226" s="925" t="s">
        <v>55</v>
      </c>
      <c r="G226" s="1007"/>
      <c r="H226" s="743"/>
      <c r="I226" s="925" t="s">
        <v>73</v>
      </c>
      <c r="J226" s="926"/>
      <c r="K226" s="1007"/>
      <c r="L226" s="709" t="str">
        <f>IF(F220="公演事業",IF(OR($H228=0,$K228=0),"",$H226/($H228*$K228)),"")</f>
        <v/>
      </c>
      <c r="M226" s="925" t="s">
        <v>74</v>
      </c>
      <c r="N226" s="1007"/>
      <c r="O226" s="497" t="str">
        <f>IF(OR(F220&lt;&gt;"公演事業",($O321+$O324)=0),"",($G316-$G315)/($O321+$O324))</f>
        <v/>
      </c>
      <c r="Q226" s="498" t="str">
        <f>IF(OR(F220="人材養成事業",F220= "普及啓発事業"), "←斜線部は記入する必要はありません。", "")</f>
        <v/>
      </c>
      <c r="R226"/>
      <c r="S226"/>
      <c r="T226"/>
      <c r="U226"/>
    </row>
    <row r="227" spans="2:21" s="1" customFormat="1" ht="21.75" customHeight="1">
      <c r="B227" s="982" t="s">
        <v>222</v>
      </c>
      <c r="C227" s="983"/>
      <c r="D227" s="986" t="s">
        <v>223</v>
      </c>
      <c r="E227" s="987"/>
      <c r="F227" s="988" t="s">
        <v>224</v>
      </c>
      <c r="G227" s="988"/>
      <c r="H227" s="989" t="s">
        <v>225</v>
      </c>
      <c r="I227" s="989"/>
      <c r="J227" s="989"/>
      <c r="K227" s="222" t="s">
        <v>226</v>
      </c>
      <c r="L227" s="990" t="s">
        <v>227</v>
      </c>
      <c r="M227" s="990"/>
      <c r="N227" s="990"/>
      <c r="O227" s="991"/>
    </row>
    <row r="228" spans="2:21" s="1" customFormat="1" ht="21.75" customHeight="1">
      <c r="B228" s="984"/>
      <c r="C228" s="985"/>
      <c r="D228" s="992"/>
      <c r="E228" s="993"/>
      <c r="F228" s="994"/>
      <c r="G228" s="995"/>
      <c r="H228" s="996"/>
      <c r="I228" s="996"/>
      <c r="J228" s="996"/>
      <c r="K228" s="223"/>
      <c r="L228" s="997"/>
      <c r="M228" s="997"/>
      <c r="N228" s="997"/>
      <c r="O228" s="998"/>
      <c r="Q228" s="498" t="str">
        <f>IF(F220="公演事業","←すべての項目について、必ず記入してください。", IF(OR(F220="人材養成事業", F220="普及啓発事業"), "←記入する必要はありません。", ""))</f>
        <v/>
      </c>
    </row>
    <row r="229" spans="2:21">
      <c r="B229" s="1"/>
      <c r="C229" s="1"/>
      <c r="D229" s="453"/>
      <c r="E229" s="453"/>
      <c r="F229" s="453"/>
      <c r="G229" s="453"/>
      <c r="H229" s="453"/>
      <c r="I229" s="453"/>
      <c r="J229" s="453"/>
      <c r="K229" s="453"/>
      <c r="L229" s="453"/>
      <c r="M229" s="453"/>
      <c r="N229" s="453"/>
      <c r="O229" s="453"/>
      <c r="Q229" s="498"/>
      <c r="R229"/>
      <c r="S229"/>
      <c r="T229"/>
      <c r="U229"/>
    </row>
    <row r="230" spans="2:21" ht="18" customHeight="1">
      <c r="B230" s="976" t="s">
        <v>87</v>
      </c>
      <c r="C230" s="977"/>
      <c r="D230" s="977"/>
      <c r="E230" s="977"/>
      <c r="F230" s="977"/>
      <c r="G230" s="977"/>
      <c r="H230" s="977"/>
      <c r="I230" s="977"/>
      <c r="J230" s="977"/>
      <c r="K230" s="977"/>
      <c r="L230" s="977"/>
      <c r="M230" s="977"/>
      <c r="N230" s="977"/>
      <c r="O230" s="978"/>
      <c r="R230"/>
      <c r="S230"/>
      <c r="T230"/>
      <c r="U230"/>
    </row>
    <row r="231" spans="2:21" ht="18" customHeight="1">
      <c r="B231" s="969" t="s">
        <v>384</v>
      </c>
      <c r="C231" s="970"/>
      <c r="D231" s="970"/>
      <c r="E231" s="970"/>
      <c r="F231" s="970"/>
      <c r="G231" s="970"/>
      <c r="H231" s="970"/>
      <c r="I231" s="970"/>
      <c r="J231" s="970"/>
      <c r="K231" s="970"/>
      <c r="L231" s="970"/>
      <c r="M231" s="970"/>
      <c r="N231" s="970"/>
      <c r="O231" s="971"/>
      <c r="P231" s="499"/>
      <c r="R231"/>
      <c r="S231"/>
      <c r="T231"/>
      <c r="U231"/>
    </row>
    <row r="232" spans="2:21" ht="18" customHeight="1">
      <c r="B232" s="972"/>
      <c r="C232" s="851"/>
      <c r="D232" s="851"/>
      <c r="E232" s="851"/>
      <c r="F232" s="851"/>
      <c r="G232" s="851"/>
      <c r="H232" s="851"/>
      <c r="I232" s="851"/>
      <c r="J232" s="851"/>
      <c r="K232" s="851"/>
      <c r="L232" s="851"/>
      <c r="M232" s="851"/>
      <c r="N232" s="851"/>
      <c r="O232" s="852"/>
      <c r="P232" s="499"/>
      <c r="R232"/>
      <c r="S232"/>
      <c r="T232"/>
      <c r="U232"/>
    </row>
    <row r="233" spans="2:21" ht="18" customHeight="1">
      <c r="B233" s="853"/>
      <c r="C233" s="851"/>
      <c r="D233" s="851"/>
      <c r="E233" s="851"/>
      <c r="F233" s="851"/>
      <c r="G233" s="851"/>
      <c r="H233" s="851"/>
      <c r="I233" s="851"/>
      <c r="J233" s="851"/>
      <c r="K233" s="851"/>
      <c r="L233" s="851"/>
      <c r="M233" s="851"/>
      <c r="N233" s="851"/>
      <c r="O233" s="852"/>
      <c r="P233" s="499"/>
      <c r="R233"/>
      <c r="S233"/>
      <c r="T233"/>
      <c r="U233"/>
    </row>
    <row r="234" spans="2:21" ht="18" customHeight="1">
      <c r="B234" s="853"/>
      <c r="C234" s="851"/>
      <c r="D234" s="851"/>
      <c r="E234" s="851"/>
      <c r="F234" s="851"/>
      <c r="G234" s="851"/>
      <c r="H234" s="851"/>
      <c r="I234" s="851"/>
      <c r="J234" s="851"/>
      <c r="K234" s="851"/>
      <c r="L234" s="851"/>
      <c r="M234" s="851"/>
      <c r="N234" s="851"/>
      <c r="O234" s="852"/>
      <c r="P234" s="499"/>
      <c r="R234"/>
      <c r="S234"/>
      <c r="T234"/>
      <c r="U234"/>
    </row>
    <row r="235" spans="2:21" ht="18" customHeight="1">
      <c r="B235" s="853"/>
      <c r="C235" s="851"/>
      <c r="D235" s="851"/>
      <c r="E235" s="851"/>
      <c r="F235" s="851"/>
      <c r="G235" s="851"/>
      <c r="H235" s="851"/>
      <c r="I235" s="851"/>
      <c r="J235" s="851"/>
      <c r="K235" s="851"/>
      <c r="L235" s="851"/>
      <c r="M235" s="851"/>
      <c r="N235" s="851"/>
      <c r="O235" s="852"/>
      <c r="P235" s="499"/>
      <c r="R235"/>
      <c r="S235"/>
      <c r="T235"/>
      <c r="U235"/>
    </row>
    <row r="236" spans="2:21" ht="18" customHeight="1">
      <c r="B236" s="853"/>
      <c r="C236" s="851"/>
      <c r="D236" s="851"/>
      <c r="E236" s="851"/>
      <c r="F236" s="851"/>
      <c r="G236" s="851"/>
      <c r="H236" s="851"/>
      <c r="I236" s="851"/>
      <c r="J236" s="851"/>
      <c r="K236" s="851"/>
      <c r="L236" s="851"/>
      <c r="M236" s="851"/>
      <c r="N236" s="851"/>
      <c r="O236" s="852"/>
      <c r="P236" s="499"/>
      <c r="R236"/>
      <c r="S236"/>
      <c r="T236"/>
      <c r="U236"/>
    </row>
    <row r="237" spans="2:21" ht="18" customHeight="1">
      <c r="B237" s="853"/>
      <c r="C237" s="851"/>
      <c r="D237" s="851"/>
      <c r="E237" s="851"/>
      <c r="F237" s="851"/>
      <c r="G237" s="851"/>
      <c r="H237" s="851"/>
      <c r="I237" s="851"/>
      <c r="J237" s="851"/>
      <c r="K237" s="851"/>
      <c r="L237" s="851"/>
      <c r="M237" s="851"/>
      <c r="N237" s="851"/>
      <c r="O237" s="852"/>
      <c r="P237" s="499"/>
      <c r="R237"/>
      <c r="S237"/>
      <c r="T237"/>
      <c r="U237"/>
    </row>
    <row r="238" spans="2:21" ht="18" customHeight="1">
      <c r="B238" s="853"/>
      <c r="C238" s="851"/>
      <c r="D238" s="851"/>
      <c r="E238" s="851"/>
      <c r="F238" s="851"/>
      <c r="G238" s="851"/>
      <c r="H238" s="851"/>
      <c r="I238" s="851"/>
      <c r="J238" s="851"/>
      <c r="K238" s="851"/>
      <c r="L238" s="851"/>
      <c r="M238" s="851"/>
      <c r="N238" s="851"/>
      <c r="O238" s="852"/>
      <c r="P238" s="499"/>
      <c r="R238"/>
      <c r="S238"/>
      <c r="T238"/>
      <c r="U238"/>
    </row>
    <row r="239" spans="2:21" ht="18" customHeight="1">
      <c r="B239" s="853"/>
      <c r="C239" s="851"/>
      <c r="D239" s="851"/>
      <c r="E239" s="851"/>
      <c r="F239" s="851"/>
      <c r="G239" s="851"/>
      <c r="H239" s="851"/>
      <c r="I239" s="851"/>
      <c r="J239" s="851"/>
      <c r="K239" s="851"/>
      <c r="L239" s="851"/>
      <c r="M239" s="851"/>
      <c r="N239" s="851"/>
      <c r="O239" s="852"/>
      <c r="P239" s="499"/>
      <c r="R239"/>
      <c r="S239"/>
      <c r="T239"/>
      <c r="U239"/>
    </row>
    <row r="240" spans="2:21" ht="18" customHeight="1">
      <c r="B240" s="853"/>
      <c r="C240" s="851"/>
      <c r="D240" s="851"/>
      <c r="E240" s="851"/>
      <c r="F240" s="851"/>
      <c r="G240" s="851"/>
      <c r="H240" s="851"/>
      <c r="I240" s="851"/>
      <c r="J240" s="851"/>
      <c r="K240" s="851"/>
      <c r="L240" s="851"/>
      <c r="M240" s="851"/>
      <c r="N240" s="851"/>
      <c r="O240" s="852"/>
      <c r="P240" s="499"/>
      <c r="R240"/>
      <c r="S240"/>
      <c r="T240"/>
      <c r="U240"/>
    </row>
    <row r="241" spans="2:21" ht="18" customHeight="1">
      <c r="B241" s="973" t="s">
        <v>386</v>
      </c>
      <c r="C241" s="974"/>
      <c r="D241" s="974"/>
      <c r="E241" s="974"/>
      <c r="F241" s="974"/>
      <c r="G241" s="974"/>
      <c r="H241" s="974"/>
      <c r="I241" s="974"/>
      <c r="J241" s="974"/>
      <c r="K241" s="974"/>
      <c r="L241" s="974"/>
      <c r="M241" s="974"/>
      <c r="N241" s="974"/>
      <c r="O241" s="975"/>
      <c r="R241"/>
      <c r="S241"/>
      <c r="T241"/>
      <c r="U241"/>
    </row>
    <row r="242" spans="2:21" ht="18" customHeight="1">
      <c r="B242" s="972"/>
      <c r="C242" s="851"/>
      <c r="D242" s="851"/>
      <c r="E242" s="851"/>
      <c r="F242" s="851"/>
      <c r="G242" s="851"/>
      <c r="H242" s="851"/>
      <c r="I242" s="851"/>
      <c r="J242" s="851"/>
      <c r="K242" s="851"/>
      <c r="L242" s="851"/>
      <c r="M242" s="851"/>
      <c r="N242" s="851"/>
      <c r="O242" s="852"/>
      <c r="R242"/>
      <c r="S242"/>
      <c r="T242"/>
      <c r="U242"/>
    </row>
    <row r="243" spans="2:21" ht="18" customHeight="1">
      <c r="B243" s="853"/>
      <c r="C243" s="851"/>
      <c r="D243" s="851"/>
      <c r="E243" s="851"/>
      <c r="F243" s="851"/>
      <c r="G243" s="851"/>
      <c r="H243" s="851"/>
      <c r="I243" s="851"/>
      <c r="J243" s="851"/>
      <c r="K243" s="851"/>
      <c r="L243" s="851"/>
      <c r="M243" s="851"/>
      <c r="N243" s="851"/>
      <c r="O243" s="852"/>
      <c r="R243"/>
      <c r="S243"/>
      <c r="T243"/>
      <c r="U243"/>
    </row>
    <row r="244" spans="2:21" ht="18" customHeight="1">
      <c r="B244" s="853"/>
      <c r="C244" s="851"/>
      <c r="D244" s="851"/>
      <c r="E244" s="851"/>
      <c r="F244" s="851"/>
      <c r="G244" s="851"/>
      <c r="H244" s="851"/>
      <c r="I244" s="851"/>
      <c r="J244" s="851"/>
      <c r="K244" s="851"/>
      <c r="L244" s="851"/>
      <c r="M244" s="851"/>
      <c r="N244" s="851"/>
      <c r="O244" s="852"/>
      <c r="R244"/>
      <c r="S244"/>
      <c r="T244"/>
      <c r="U244"/>
    </row>
    <row r="245" spans="2:21" ht="18" customHeight="1">
      <c r="B245" s="853"/>
      <c r="C245" s="851"/>
      <c r="D245" s="851"/>
      <c r="E245" s="851"/>
      <c r="F245" s="851"/>
      <c r="G245" s="851"/>
      <c r="H245" s="851"/>
      <c r="I245" s="851"/>
      <c r="J245" s="851"/>
      <c r="K245" s="851"/>
      <c r="L245" s="851"/>
      <c r="M245" s="851"/>
      <c r="N245" s="851"/>
      <c r="O245" s="852"/>
      <c r="R245"/>
      <c r="S245"/>
      <c r="T245"/>
      <c r="U245"/>
    </row>
    <row r="246" spans="2:21" ht="18" customHeight="1">
      <c r="B246" s="853"/>
      <c r="C246" s="851"/>
      <c r="D246" s="851"/>
      <c r="E246" s="851"/>
      <c r="F246" s="851"/>
      <c r="G246" s="851"/>
      <c r="H246" s="851"/>
      <c r="I246" s="851"/>
      <c r="J246" s="851"/>
      <c r="K246" s="851"/>
      <c r="L246" s="851"/>
      <c r="M246" s="851"/>
      <c r="N246" s="851"/>
      <c r="O246" s="852"/>
      <c r="R246"/>
      <c r="S246"/>
      <c r="T246"/>
      <c r="U246"/>
    </row>
    <row r="247" spans="2:21" ht="18" customHeight="1">
      <c r="B247" s="853"/>
      <c r="C247" s="851"/>
      <c r="D247" s="851"/>
      <c r="E247" s="851"/>
      <c r="F247" s="851"/>
      <c r="G247" s="851"/>
      <c r="H247" s="851"/>
      <c r="I247" s="851"/>
      <c r="J247" s="851"/>
      <c r="K247" s="851"/>
      <c r="L247" s="851"/>
      <c r="M247" s="851"/>
      <c r="N247" s="851"/>
      <c r="O247" s="852"/>
      <c r="R247"/>
      <c r="S247"/>
      <c r="T247"/>
      <c r="U247"/>
    </row>
    <row r="248" spans="2:21" ht="18" customHeight="1">
      <c r="B248" s="853"/>
      <c r="C248" s="851"/>
      <c r="D248" s="851"/>
      <c r="E248" s="851"/>
      <c r="F248" s="851"/>
      <c r="G248" s="851"/>
      <c r="H248" s="851"/>
      <c r="I248" s="851"/>
      <c r="J248" s="851"/>
      <c r="K248" s="851"/>
      <c r="L248" s="851"/>
      <c r="M248" s="851"/>
      <c r="N248" s="851"/>
      <c r="O248" s="852"/>
      <c r="R248"/>
      <c r="S248"/>
      <c r="T248"/>
      <c r="U248"/>
    </row>
    <row r="249" spans="2:21" ht="18" customHeight="1">
      <c r="B249" s="853"/>
      <c r="C249" s="851"/>
      <c r="D249" s="851"/>
      <c r="E249" s="851"/>
      <c r="F249" s="851"/>
      <c r="G249" s="851"/>
      <c r="H249" s="851"/>
      <c r="I249" s="851"/>
      <c r="J249" s="851"/>
      <c r="K249" s="851"/>
      <c r="L249" s="851"/>
      <c r="M249" s="851"/>
      <c r="N249" s="851"/>
      <c r="O249" s="852"/>
      <c r="R249"/>
      <c r="S249"/>
      <c r="T249"/>
      <c r="U249"/>
    </row>
    <row r="250" spans="2:21" ht="18" customHeight="1">
      <c r="B250" s="853"/>
      <c r="C250" s="851"/>
      <c r="D250" s="851"/>
      <c r="E250" s="851"/>
      <c r="F250" s="851"/>
      <c r="G250" s="851"/>
      <c r="H250" s="851"/>
      <c r="I250" s="851"/>
      <c r="J250" s="851"/>
      <c r="K250" s="851"/>
      <c r="L250" s="851"/>
      <c r="M250" s="851"/>
      <c r="N250" s="851"/>
      <c r="O250" s="852"/>
      <c r="R250"/>
      <c r="S250"/>
      <c r="T250"/>
      <c r="U250"/>
    </row>
    <row r="251" spans="2:21" ht="18" customHeight="1">
      <c r="B251" s="853"/>
      <c r="C251" s="851"/>
      <c r="D251" s="851"/>
      <c r="E251" s="851"/>
      <c r="F251" s="851"/>
      <c r="G251" s="851"/>
      <c r="H251" s="851"/>
      <c r="I251" s="851"/>
      <c r="J251" s="851"/>
      <c r="K251" s="851"/>
      <c r="L251" s="851"/>
      <c r="M251" s="851"/>
      <c r="N251" s="851"/>
      <c r="O251" s="852"/>
      <c r="R251"/>
      <c r="S251"/>
      <c r="T251"/>
      <c r="U251"/>
    </row>
    <row r="252" spans="2:21" ht="18" customHeight="1">
      <c r="B252" s="853"/>
      <c r="C252" s="851"/>
      <c r="D252" s="851"/>
      <c r="E252" s="851"/>
      <c r="F252" s="851"/>
      <c r="G252" s="851"/>
      <c r="H252" s="851"/>
      <c r="I252" s="851"/>
      <c r="J252" s="851"/>
      <c r="K252" s="851"/>
      <c r="L252" s="851"/>
      <c r="M252" s="851"/>
      <c r="N252" s="851"/>
      <c r="O252" s="852"/>
      <c r="R252"/>
      <c r="S252"/>
      <c r="T252"/>
      <c r="U252"/>
    </row>
    <row r="253" spans="2:21" ht="18" customHeight="1">
      <c r="B253" s="853"/>
      <c r="C253" s="851"/>
      <c r="D253" s="851"/>
      <c r="E253" s="851"/>
      <c r="F253" s="851"/>
      <c r="G253" s="851"/>
      <c r="H253" s="851"/>
      <c r="I253" s="851"/>
      <c r="J253" s="851"/>
      <c r="K253" s="851"/>
      <c r="L253" s="851"/>
      <c r="M253" s="851"/>
      <c r="N253" s="851"/>
      <c r="O253" s="852"/>
      <c r="R253"/>
      <c r="S253"/>
      <c r="T253"/>
      <c r="U253"/>
    </row>
    <row r="254" spans="2:21" ht="18" customHeight="1">
      <c r="B254" s="853"/>
      <c r="C254" s="851"/>
      <c r="D254" s="851"/>
      <c r="E254" s="851"/>
      <c r="F254" s="851"/>
      <c r="G254" s="851"/>
      <c r="H254" s="851"/>
      <c r="I254" s="851"/>
      <c r="J254" s="851"/>
      <c r="K254" s="851"/>
      <c r="L254" s="851"/>
      <c r="M254" s="851"/>
      <c r="N254" s="851"/>
      <c r="O254" s="852"/>
      <c r="R254"/>
      <c r="S254"/>
      <c r="T254"/>
      <c r="U254"/>
    </row>
    <row r="255" spans="2:21" ht="18" customHeight="1">
      <c r="B255" s="853"/>
      <c r="C255" s="851"/>
      <c r="D255" s="851"/>
      <c r="E255" s="851"/>
      <c r="F255" s="851"/>
      <c r="G255" s="851"/>
      <c r="H255" s="851"/>
      <c r="I255" s="851"/>
      <c r="J255" s="851"/>
      <c r="K255" s="851"/>
      <c r="L255" s="851"/>
      <c r="M255" s="851"/>
      <c r="N255" s="851"/>
      <c r="O255" s="852"/>
      <c r="R255"/>
      <c r="S255"/>
      <c r="T255"/>
      <c r="U255"/>
    </row>
    <row r="256" spans="2:21" ht="18" customHeight="1">
      <c r="B256" s="853"/>
      <c r="C256" s="851"/>
      <c r="D256" s="851"/>
      <c r="E256" s="851"/>
      <c r="F256" s="851"/>
      <c r="G256" s="851"/>
      <c r="H256" s="851"/>
      <c r="I256" s="851"/>
      <c r="J256" s="851"/>
      <c r="K256" s="851"/>
      <c r="L256" s="851"/>
      <c r="M256" s="851"/>
      <c r="N256" s="851"/>
      <c r="O256" s="852"/>
      <c r="R256"/>
      <c r="S256"/>
      <c r="T256"/>
      <c r="U256"/>
    </row>
    <row r="257" spans="2:21" ht="18" customHeight="1">
      <c r="B257" s="853"/>
      <c r="C257" s="851"/>
      <c r="D257" s="851"/>
      <c r="E257" s="851"/>
      <c r="F257" s="851"/>
      <c r="G257" s="851"/>
      <c r="H257" s="851"/>
      <c r="I257" s="851"/>
      <c r="J257" s="851"/>
      <c r="K257" s="851"/>
      <c r="L257" s="851"/>
      <c r="M257" s="851"/>
      <c r="N257" s="851"/>
      <c r="O257" s="852"/>
      <c r="R257"/>
      <c r="S257"/>
      <c r="T257"/>
      <c r="U257"/>
    </row>
    <row r="258" spans="2:21" ht="18" customHeight="1">
      <c r="B258" s="979"/>
      <c r="C258" s="980"/>
      <c r="D258" s="980"/>
      <c r="E258" s="980"/>
      <c r="F258" s="980"/>
      <c r="G258" s="980"/>
      <c r="H258" s="980"/>
      <c r="I258" s="980"/>
      <c r="J258" s="980"/>
      <c r="K258" s="980"/>
      <c r="L258" s="980"/>
      <c r="M258" s="980"/>
      <c r="N258" s="980"/>
      <c r="O258" s="981"/>
      <c r="R258"/>
      <c r="S258"/>
      <c r="T258"/>
      <c r="U258"/>
    </row>
    <row r="259" spans="2:21" ht="18" customHeight="1">
      <c r="B259" s="969" t="s">
        <v>385</v>
      </c>
      <c r="C259" s="970"/>
      <c r="D259" s="970"/>
      <c r="E259" s="970"/>
      <c r="F259" s="970"/>
      <c r="G259" s="970"/>
      <c r="H259" s="970"/>
      <c r="I259" s="970"/>
      <c r="J259" s="970"/>
      <c r="K259" s="970"/>
      <c r="L259" s="970"/>
      <c r="M259" s="970"/>
      <c r="N259" s="970"/>
      <c r="O259" s="971"/>
      <c r="R259"/>
      <c r="S259"/>
      <c r="T259"/>
      <c r="U259"/>
    </row>
    <row r="260" spans="2:21" ht="18" customHeight="1">
      <c r="B260" s="972"/>
      <c r="C260" s="851"/>
      <c r="D260" s="851"/>
      <c r="E260" s="851"/>
      <c r="F260" s="851"/>
      <c r="G260" s="851"/>
      <c r="H260" s="851"/>
      <c r="I260" s="851"/>
      <c r="J260" s="851"/>
      <c r="K260" s="851"/>
      <c r="L260" s="851"/>
      <c r="M260" s="851"/>
      <c r="N260" s="851"/>
      <c r="O260" s="852"/>
      <c r="R260"/>
      <c r="S260"/>
      <c r="T260"/>
      <c r="U260"/>
    </row>
    <row r="261" spans="2:21" ht="18" customHeight="1">
      <c r="B261" s="853"/>
      <c r="C261" s="851"/>
      <c r="D261" s="851"/>
      <c r="E261" s="851"/>
      <c r="F261" s="851"/>
      <c r="G261" s="851"/>
      <c r="H261" s="851"/>
      <c r="I261" s="851"/>
      <c r="J261" s="851"/>
      <c r="K261" s="851"/>
      <c r="L261" s="851"/>
      <c r="M261" s="851"/>
      <c r="N261" s="851"/>
      <c r="O261" s="852"/>
      <c r="R261"/>
      <c r="S261"/>
      <c r="T261"/>
      <c r="U261"/>
    </row>
    <row r="262" spans="2:21" ht="18" customHeight="1">
      <c r="B262" s="853"/>
      <c r="C262" s="851"/>
      <c r="D262" s="851"/>
      <c r="E262" s="851"/>
      <c r="F262" s="851"/>
      <c r="G262" s="851"/>
      <c r="H262" s="851"/>
      <c r="I262" s="851"/>
      <c r="J262" s="851"/>
      <c r="K262" s="851"/>
      <c r="L262" s="851"/>
      <c r="M262" s="851"/>
      <c r="N262" s="851"/>
      <c r="O262" s="852"/>
      <c r="R262"/>
      <c r="S262"/>
      <c r="T262"/>
      <c r="U262"/>
    </row>
    <row r="263" spans="2:21" ht="18" customHeight="1">
      <c r="B263" s="853"/>
      <c r="C263" s="851"/>
      <c r="D263" s="851"/>
      <c r="E263" s="851"/>
      <c r="F263" s="851"/>
      <c r="G263" s="851"/>
      <c r="H263" s="851"/>
      <c r="I263" s="851"/>
      <c r="J263" s="851"/>
      <c r="K263" s="851"/>
      <c r="L263" s="851"/>
      <c r="M263" s="851"/>
      <c r="N263" s="851"/>
      <c r="O263" s="852"/>
      <c r="R263"/>
      <c r="S263"/>
      <c r="T263"/>
      <c r="U263"/>
    </row>
    <row r="264" spans="2:21" ht="18" customHeight="1">
      <c r="B264" s="973" t="s">
        <v>387</v>
      </c>
      <c r="C264" s="974"/>
      <c r="D264" s="974"/>
      <c r="E264" s="974"/>
      <c r="F264" s="974"/>
      <c r="G264" s="974"/>
      <c r="H264" s="974"/>
      <c r="I264" s="974"/>
      <c r="J264" s="974"/>
      <c r="K264" s="974"/>
      <c r="L264" s="974"/>
      <c r="M264" s="974"/>
      <c r="N264" s="974"/>
      <c r="O264" s="975"/>
      <c r="R264"/>
      <c r="S264"/>
      <c r="T264"/>
      <c r="U264"/>
    </row>
    <row r="265" spans="2:21" ht="18" customHeight="1">
      <c r="B265" s="972"/>
      <c r="C265" s="851"/>
      <c r="D265" s="851"/>
      <c r="E265" s="851"/>
      <c r="F265" s="851"/>
      <c r="G265" s="851"/>
      <c r="H265" s="851"/>
      <c r="I265" s="851"/>
      <c r="J265" s="851"/>
      <c r="K265" s="851"/>
      <c r="L265" s="851"/>
      <c r="M265" s="851"/>
      <c r="N265" s="851"/>
      <c r="O265" s="852"/>
      <c r="R265"/>
      <c r="S265"/>
      <c r="T265"/>
      <c r="U265"/>
    </row>
    <row r="266" spans="2:21" ht="18" customHeight="1">
      <c r="B266" s="854"/>
      <c r="C266" s="855"/>
      <c r="D266" s="855"/>
      <c r="E266" s="855"/>
      <c r="F266" s="855"/>
      <c r="G266" s="855"/>
      <c r="H266" s="855"/>
      <c r="I266" s="855"/>
      <c r="J266" s="855"/>
      <c r="K266" s="855"/>
      <c r="L266" s="855"/>
      <c r="M266" s="855"/>
      <c r="N266" s="855"/>
      <c r="O266" s="856"/>
      <c r="R266"/>
      <c r="S266"/>
      <c r="T266"/>
      <c r="U266"/>
    </row>
    <row r="267" spans="2:21" ht="18" customHeight="1">
      <c r="B267" s="976" t="s">
        <v>88</v>
      </c>
      <c r="C267" s="977"/>
      <c r="D267" s="977"/>
      <c r="E267" s="977"/>
      <c r="F267" s="977"/>
      <c r="G267" s="977"/>
      <c r="H267" s="977"/>
      <c r="I267" s="977"/>
      <c r="J267" s="977"/>
      <c r="K267" s="977"/>
      <c r="L267" s="977"/>
      <c r="M267" s="977"/>
      <c r="N267" s="977"/>
      <c r="O267" s="978"/>
      <c r="R267"/>
      <c r="S267"/>
      <c r="T267"/>
      <c r="U267"/>
    </row>
    <row r="268" spans="2:21" ht="18" customHeight="1">
      <c r="B268" s="955"/>
      <c r="C268" s="956"/>
      <c r="D268" s="956"/>
      <c r="E268" s="956"/>
      <c r="F268" s="956"/>
      <c r="G268" s="956"/>
      <c r="H268" s="956"/>
      <c r="I268" s="956"/>
      <c r="J268" s="956"/>
      <c r="K268" s="956"/>
      <c r="L268" s="956"/>
      <c r="M268" s="956"/>
      <c r="N268" s="956"/>
      <c r="O268" s="957"/>
      <c r="R268"/>
      <c r="S268"/>
      <c r="T268"/>
      <c r="U268"/>
    </row>
    <row r="269" spans="2:21" ht="18" customHeight="1">
      <c r="B269" s="853"/>
      <c r="C269" s="851"/>
      <c r="D269" s="851"/>
      <c r="E269" s="851"/>
      <c r="F269" s="851"/>
      <c r="G269" s="851"/>
      <c r="H269" s="851"/>
      <c r="I269" s="851"/>
      <c r="J269" s="851"/>
      <c r="K269" s="851"/>
      <c r="L269" s="851"/>
      <c r="M269" s="851"/>
      <c r="N269" s="851"/>
      <c r="O269" s="852"/>
      <c r="R269"/>
      <c r="S269"/>
      <c r="T269"/>
      <c r="U269"/>
    </row>
    <row r="270" spans="2:21" s="519" customFormat="1" ht="18" customHeight="1">
      <c r="B270" s="854"/>
      <c r="C270" s="855"/>
      <c r="D270" s="855"/>
      <c r="E270" s="855"/>
      <c r="F270" s="855"/>
      <c r="G270" s="855"/>
      <c r="H270" s="855"/>
      <c r="I270" s="855"/>
      <c r="J270" s="855"/>
      <c r="K270" s="855"/>
      <c r="L270" s="855"/>
      <c r="M270" s="855"/>
      <c r="N270" s="855"/>
      <c r="O270" s="856"/>
    </row>
    <row r="271" spans="2:21" s="1" customFormat="1" ht="4.5" customHeight="1" thickBot="1">
      <c r="B271" s="500"/>
      <c r="C271" s="500"/>
      <c r="D271" s="501"/>
      <c r="E271" s="501"/>
      <c r="F271" s="501"/>
      <c r="G271" s="501"/>
      <c r="H271" s="501"/>
      <c r="I271" s="501"/>
      <c r="J271" s="501"/>
      <c r="K271" s="501"/>
      <c r="L271" s="501"/>
      <c r="M271" s="501"/>
      <c r="N271" s="501"/>
      <c r="O271" s="501"/>
    </row>
    <row r="272" spans="2:21" s="1" customFormat="1" ht="18" customHeight="1" thickBot="1">
      <c r="B272" s="958" t="s">
        <v>76</v>
      </c>
      <c r="C272" s="959"/>
      <c r="D272" s="960"/>
      <c r="E272" s="714">
        <v>3</v>
      </c>
      <c r="F272" s="450"/>
      <c r="G272" s="450"/>
      <c r="H272" s="450"/>
      <c r="I272" s="450"/>
      <c r="J272" s="450"/>
      <c r="K272" s="450"/>
      <c r="L272" s="760"/>
      <c r="M272" s="760"/>
      <c r="N272" s="760"/>
      <c r="O272" s="760"/>
    </row>
    <row r="273" spans="1:15" s="38" customFormat="1" ht="18.75" customHeight="1">
      <c r="A273" s="307"/>
      <c r="B273" s="224" t="s">
        <v>493</v>
      </c>
      <c r="C273" s="224"/>
      <c r="D273" s="225"/>
      <c r="E273" s="226"/>
      <c r="F273" s="226"/>
      <c r="G273" s="226"/>
      <c r="H273" s="226"/>
      <c r="I273" s="226"/>
      <c r="J273" s="502"/>
      <c r="K273" s="227"/>
      <c r="L273" s="760"/>
      <c r="M273" s="760"/>
      <c r="N273" s="760"/>
      <c r="O273" s="760"/>
    </row>
    <row r="274" spans="1:15" s="38" customFormat="1">
      <c r="A274" s="503"/>
      <c r="B274" s="375" t="s">
        <v>228</v>
      </c>
      <c r="C274" s="375"/>
      <c r="D274" s="504"/>
      <c r="E274" s="505"/>
      <c r="F274" s="505"/>
      <c r="G274" s="228" t="s">
        <v>229</v>
      </c>
      <c r="H274" s="504"/>
      <c r="I274" s="375" t="s">
        <v>230</v>
      </c>
      <c r="J274" s="375"/>
      <c r="K274" s="503"/>
      <c r="L274" s="506"/>
      <c r="M274" s="507"/>
      <c r="N274" s="508"/>
      <c r="O274" s="228" t="s">
        <v>229</v>
      </c>
    </row>
    <row r="275" spans="1:15" s="38" customFormat="1">
      <c r="A275" s="509"/>
      <c r="B275" s="229" t="s">
        <v>231</v>
      </c>
      <c r="C275" s="230"/>
      <c r="D275" s="230"/>
      <c r="E275" s="231"/>
      <c r="F275" s="231" t="s">
        <v>232</v>
      </c>
      <c r="G275" s="232" t="s">
        <v>233</v>
      </c>
      <c r="H275" s="233"/>
      <c r="I275" s="229" t="s">
        <v>231</v>
      </c>
      <c r="J275" s="230"/>
      <c r="K275" s="230"/>
      <c r="L275" s="230"/>
      <c r="M275" s="231"/>
      <c r="N275" s="231" t="s">
        <v>232</v>
      </c>
      <c r="O275" s="232" t="s">
        <v>233</v>
      </c>
    </row>
    <row r="276" spans="1:15" s="38" customFormat="1" ht="18" customHeight="1">
      <c r="A276" s="503"/>
      <c r="B276" s="234" t="s">
        <v>234</v>
      </c>
      <c r="C276" s="235"/>
      <c r="D276" s="235"/>
      <c r="E276" s="236"/>
      <c r="F276" s="237"/>
      <c r="G276" s="238"/>
      <c r="H276" s="510"/>
      <c r="I276" s="234" t="s">
        <v>235</v>
      </c>
      <c r="J276" s="235"/>
      <c r="K276" s="235"/>
      <c r="L276" s="235"/>
      <c r="M276" s="236"/>
      <c r="N276" s="239"/>
      <c r="O276" s="240"/>
    </row>
    <row r="277" spans="1:15" s="38" customFormat="1" ht="14.25" customHeight="1">
      <c r="A277" s="503"/>
      <c r="B277" s="241"/>
      <c r="C277" s="242"/>
      <c r="D277" s="243"/>
      <c r="E277" s="244"/>
      <c r="F277" s="245"/>
      <c r="G277" s="246"/>
      <c r="H277" s="510"/>
      <c r="I277" s="247"/>
      <c r="J277" s="248"/>
      <c r="K277" s="243"/>
      <c r="L277" s="243"/>
      <c r="M277" s="244"/>
      <c r="N277" s="245"/>
      <c r="O277" s="249"/>
    </row>
    <row r="278" spans="1:15" s="38" customFormat="1" ht="14.25" customHeight="1">
      <c r="A278" s="503"/>
      <c r="B278" s="250"/>
      <c r="C278" s="251"/>
      <c r="D278" s="252"/>
      <c r="E278" s="253"/>
      <c r="F278" s="245"/>
      <c r="G278" s="254">
        <f>ROUNDDOWN(SUM(F277:F284)/1000,0)</f>
        <v>0</v>
      </c>
      <c r="H278" s="511"/>
      <c r="I278" s="247"/>
      <c r="J278" s="255"/>
      <c r="K278" s="252"/>
      <c r="L278" s="252"/>
      <c r="M278" s="253"/>
      <c r="N278" s="245"/>
      <c r="O278" s="256">
        <f>ROUNDDOWN(SUM(N277:N289)/1000,0)</f>
        <v>0</v>
      </c>
    </row>
    <row r="279" spans="1:15" s="38" customFormat="1" ht="14.25" customHeight="1">
      <c r="A279" s="503"/>
      <c r="B279" s="250"/>
      <c r="C279" s="251"/>
      <c r="D279" s="252"/>
      <c r="E279" s="253"/>
      <c r="F279" s="245"/>
      <c r="G279" s="254"/>
      <c r="H279" s="511"/>
      <c r="I279" s="257"/>
      <c r="J279" s="255"/>
      <c r="K279" s="252"/>
      <c r="L279" s="252"/>
      <c r="M279" s="253"/>
      <c r="N279" s="245"/>
      <c r="O279" s="249"/>
    </row>
    <row r="280" spans="1:15" s="38" customFormat="1" ht="14.25" customHeight="1">
      <c r="A280" s="503"/>
      <c r="B280" s="250"/>
      <c r="C280" s="251"/>
      <c r="D280" s="252"/>
      <c r="E280" s="253"/>
      <c r="F280" s="245"/>
      <c r="G280" s="254"/>
      <c r="H280" s="511"/>
      <c r="I280" s="257"/>
      <c r="J280" s="255"/>
      <c r="K280" s="252"/>
      <c r="L280" s="252"/>
      <c r="M280" s="253"/>
      <c r="N280" s="245"/>
      <c r="O280" s="249"/>
    </row>
    <row r="281" spans="1:15" s="38" customFormat="1" ht="14.25" customHeight="1">
      <c r="A281" s="503"/>
      <c r="B281" s="250"/>
      <c r="C281" s="251"/>
      <c r="D281" s="252"/>
      <c r="E281" s="253"/>
      <c r="F281" s="245"/>
      <c r="G281" s="254"/>
      <c r="H281" s="511"/>
      <c r="I281" s="257"/>
      <c r="J281" s="255"/>
      <c r="K281" s="252"/>
      <c r="L281" s="252"/>
      <c r="M281" s="253"/>
      <c r="N281" s="245"/>
      <c r="O281" s="249"/>
    </row>
    <row r="282" spans="1:15" s="38" customFormat="1" ht="14.25" customHeight="1">
      <c r="A282" s="503"/>
      <c r="B282" s="250"/>
      <c r="C282" s="251"/>
      <c r="D282" s="252"/>
      <c r="E282" s="253"/>
      <c r="F282" s="245"/>
      <c r="G282" s="254"/>
      <c r="H282" s="511"/>
      <c r="I282" s="257"/>
      <c r="J282" s="255"/>
      <c r="K282" s="252"/>
      <c r="L282" s="252"/>
      <c r="M282" s="253"/>
      <c r="N282" s="245"/>
      <c r="O282" s="249"/>
    </row>
    <row r="283" spans="1:15" s="38" customFormat="1" ht="14.25" customHeight="1">
      <c r="A283" s="503"/>
      <c r="B283" s="250"/>
      <c r="C283" s="251"/>
      <c r="D283" s="252"/>
      <c r="E283" s="253"/>
      <c r="F283" s="245"/>
      <c r="G283" s="258"/>
      <c r="H283" s="512"/>
      <c r="I283" s="259"/>
      <c r="J283" s="255"/>
      <c r="K283" s="252"/>
      <c r="L283" s="252"/>
      <c r="M283" s="253"/>
      <c r="N283" s="245"/>
      <c r="O283" s="249"/>
    </row>
    <row r="284" spans="1:15" s="38" customFormat="1" ht="14.25" customHeight="1">
      <c r="A284" s="503"/>
      <c r="B284" s="250"/>
      <c r="C284" s="260"/>
      <c r="D284" s="261"/>
      <c r="E284" s="262"/>
      <c r="F284" s="263"/>
      <c r="G284" s="258"/>
      <c r="H284" s="512"/>
      <c r="I284" s="259"/>
      <c r="J284" s="255"/>
      <c r="K284" s="252"/>
      <c r="L284" s="252"/>
      <c r="M284" s="253"/>
      <c r="N284" s="245"/>
      <c r="O284" s="249"/>
    </row>
    <row r="285" spans="1:15" s="38" customFormat="1" ht="14.25" customHeight="1">
      <c r="A285" s="503"/>
      <c r="B285" s="234" t="s">
        <v>236</v>
      </c>
      <c r="C285" s="235"/>
      <c r="D285" s="235"/>
      <c r="E285" s="236"/>
      <c r="F285" s="237"/>
      <c r="G285" s="238"/>
      <c r="H285" s="513"/>
      <c r="I285" s="247"/>
      <c r="J285" s="255"/>
      <c r="K285" s="252"/>
      <c r="L285" s="252"/>
      <c r="M285" s="253"/>
      <c r="N285" s="245"/>
      <c r="O285" s="249"/>
    </row>
    <row r="286" spans="1:15" s="38" customFormat="1" ht="14.25" customHeight="1">
      <c r="A286" s="503"/>
      <c r="B286" s="241"/>
      <c r="C286" s="242"/>
      <c r="D286" s="243"/>
      <c r="E286" s="244"/>
      <c r="F286" s="264"/>
      <c r="G286" s="246"/>
      <c r="H286" s="513"/>
      <c r="I286" s="257"/>
      <c r="J286" s="255"/>
      <c r="K286" s="252"/>
      <c r="L286" s="252"/>
      <c r="M286" s="253"/>
      <c r="N286" s="245"/>
      <c r="O286" s="249"/>
    </row>
    <row r="287" spans="1:15" s="38" customFormat="1" ht="14.25" customHeight="1">
      <c r="A287" s="503"/>
      <c r="B287" s="250"/>
      <c r="C287" s="251"/>
      <c r="D287" s="252"/>
      <c r="E287" s="253"/>
      <c r="F287" s="265"/>
      <c r="G287" s="254">
        <f>ROUNDDOWN(SUM(F286:F290)/1000,0)</f>
        <v>0</v>
      </c>
      <c r="H287" s="511"/>
      <c r="I287" s="247"/>
      <c r="J287" s="255"/>
      <c r="K287" s="252"/>
      <c r="L287" s="252"/>
      <c r="M287" s="253"/>
      <c r="N287" s="245"/>
      <c r="O287" s="249"/>
    </row>
    <row r="288" spans="1:15" s="38" customFormat="1" ht="14.25" customHeight="1">
      <c r="A288" s="503"/>
      <c r="B288" s="250"/>
      <c r="C288" s="251"/>
      <c r="D288" s="252"/>
      <c r="E288" s="253"/>
      <c r="F288" s="265"/>
      <c r="G288" s="254"/>
      <c r="H288" s="511"/>
      <c r="I288" s="247"/>
      <c r="J288" s="255"/>
      <c r="K288" s="252"/>
      <c r="L288" s="252"/>
      <c r="M288" s="253"/>
      <c r="N288" s="265"/>
      <c r="O288" s="249"/>
    </row>
    <row r="289" spans="1:15" s="38" customFormat="1" ht="14.25" customHeight="1">
      <c r="A289" s="503"/>
      <c r="B289" s="250"/>
      <c r="C289" s="251"/>
      <c r="D289" s="252"/>
      <c r="E289" s="253"/>
      <c r="F289" s="245"/>
      <c r="G289" s="254"/>
      <c r="H289" s="513"/>
      <c r="I289" s="247"/>
      <c r="J289" s="266"/>
      <c r="K289" s="261"/>
      <c r="L289" s="261"/>
      <c r="M289" s="262"/>
      <c r="N289" s="245"/>
      <c r="O289" s="267"/>
    </row>
    <row r="290" spans="1:15" s="38" customFormat="1" ht="14.25" customHeight="1">
      <c r="A290" s="503"/>
      <c r="B290" s="250"/>
      <c r="C290" s="260"/>
      <c r="D290" s="261"/>
      <c r="E290" s="262"/>
      <c r="F290" s="263"/>
      <c r="G290" s="254"/>
      <c r="H290" s="511"/>
      <c r="I290" s="234" t="s">
        <v>237</v>
      </c>
      <c r="J290" s="235"/>
      <c r="K290" s="235"/>
      <c r="L290" s="235"/>
      <c r="M290" s="236"/>
      <c r="N290" s="237"/>
      <c r="O290" s="268"/>
    </row>
    <row r="291" spans="1:15" s="38" customFormat="1" ht="14.25" customHeight="1">
      <c r="A291" s="503"/>
      <c r="B291" s="234" t="s">
        <v>238</v>
      </c>
      <c r="C291" s="235"/>
      <c r="D291" s="235"/>
      <c r="E291" s="236"/>
      <c r="F291" s="237"/>
      <c r="G291" s="238"/>
      <c r="H291" s="511"/>
      <c r="I291" s="247"/>
      <c r="J291" s="248"/>
      <c r="K291" s="243"/>
      <c r="L291" s="243"/>
      <c r="M291" s="244"/>
      <c r="N291" s="245"/>
      <c r="O291" s="249"/>
    </row>
    <row r="292" spans="1:15" s="38" customFormat="1" ht="14.25" customHeight="1">
      <c r="A292" s="503"/>
      <c r="B292" s="241"/>
      <c r="C292" s="242"/>
      <c r="D292" s="243"/>
      <c r="E292" s="244"/>
      <c r="F292" s="264"/>
      <c r="G292" s="246"/>
      <c r="H292" s="513"/>
      <c r="I292" s="247"/>
      <c r="J292" s="255"/>
      <c r="K292" s="252"/>
      <c r="L292" s="252"/>
      <c r="M292" s="253"/>
      <c r="N292" s="265"/>
      <c r="O292" s="256">
        <f>ROUNDDOWN(SUM(N291:N307)/1000,0)</f>
        <v>0</v>
      </c>
    </row>
    <row r="293" spans="1:15" s="38" customFormat="1" ht="14.25" customHeight="1">
      <c r="A293" s="503"/>
      <c r="B293" s="250"/>
      <c r="C293" s="251"/>
      <c r="D293" s="252"/>
      <c r="E293" s="253"/>
      <c r="F293" s="265"/>
      <c r="G293" s="254">
        <f>ROUNDDOWN(SUM(F292:F297)/1000,0)</f>
        <v>0</v>
      </c>
      <c r="H293" s="513"/>
      <c r="I293" s="257"/>
      <c r="J293" s="255"/>
      <c r="K293" s="252"/>
      <c r="L293" s="252"/>
      <c r="M293" s="253"/>
      <c r="N293" s="245"/>
      <c r="O293" s="249"/>
    </row>
    <row r="294" spans="1:15" s="38" customFormat="1" ht="14.25" customHeight="1">
      <c r="A294" s="503"/>
      <c r="B294" s="250"/>
      <c r="C294" s="251"/>
      <c r="D294" s="252"/>
      <c r="E294" s="253"/>
      <c r="F294" s="265"/>
      <c r="G294" s="254"/>
      <c r="H294" s="513"/>
      <c r="I294" s="257"/>
      <c r="J294" s="255"/>
      <c r="K294" s="252"/>
      <c r="L294" s="252"/>
      <c r="M294" s="253"/>
      <c r="N294" s="245"/>
      <c r="O294" s="249"/>
    </row>
    <row r="295" spans="1:15" s="38" customFormat="1" ht="14.25" customHeight="1">
      <c r="A295" s="503"/>
      <c r="B295" s="250"/>
      <c r="C295" s="251"/>
      <c r="D295" s="252"/>
      <c r="E295" s="253"/>
      <c r="F295" s="265"/>
      <c r="G295" s="254"/>
      <c r="H295" s="511"/>
      <c r="I295" s="257"/>
      <c r="J295" s="255"/>
      <c r="K295" s="252"/>
      <c r="L295" s="252"/>
      <c r="M295" s="253"/>
      <c r="N295" s="265"/>
      <c r="O295" s="249"/>
    </row>
    <row r="296" spans="1:15" s="38" customFormat="1" ht="14.25" customHeight="1">
      <c r="A296" s="503"/>
      <c r="B296" s="250"/>
      <c r="C296" s="251"/>
      <c r="D296" s="252"/>
      <c r="E296" s="253"/>
      <c r="F296" s="245"/>
      <c r="G296" s="254"/>
      <c r="H296" s="511"/>
      <c r="I296" s="257"/>
      <c r="J296" s="255"/>
      <c r="K296" s="252"/>
      <c r="L296" s="252"/>
      <c r="M296" s="253"/>
      <c r="N296" s="265"/>
      <c r="O296" s="249"/>
    </row>
    <row r="297" spans="1:15" s="38" customFormat="1" ht="14.25" customHeight="1">
      <c r="A297" s="503"/>
      <c r="B297" s="250"/>
      <c r="C297" s="260"/>
      <c r="D297" s="261"/>
      <c r="E297" s="262"/>
      <c r="F297" s="263"/>
      <c r="G297" s="254"/>
      <c r="H297" s="511"/>
      <c r="I297" s="247"/>
      <c r="J297" s="255"/>
      <c r="K297" s="252"/>
      <c r="L297" s="252"/>
      <c r="M297" s="253"/>
      <c r="N297" s="265"/>
      <c r="O297" s="249"/>
    </row>
    <row r="298" spans="1:15" s="38" customFormat="1" ht="14.25" customHeight="1">
      <c r="A298" s="503"/>
      <c r="B298" s="234" t="s">
        <v>239</v>
      </c>
      <c r="C298" s="235"/>
      <c r="D298" s="235"/>
      <c r="E298" s="236"/>
      <c r="F298" s="237"/>
      <c r="G298" s="238"/>
      <c r="H298" s="511"/>
      <c r="I298" s="257"/>
      <c r="J298" s="255"/>
      <c r="K298" s="252"/>
      <c r="L298" s="252"/>
      <c r="M298" s="253"/>
      <c r="N298" s="265"/>
      <c r="O298" s="249"/>
    </row>
    <row r="299" spans="1:15" s="38" customFormat="1" ht="14.25" customHeight="1">
      <c r="A299" s="503"/>
      <c r="B299" s="241"/>
      <c r="C299" s="242"/>
      <c r="D299" s="243"/>
      <c r="E299" s="244"/>
      <c r="F299" s="264"/>
      <c r="G299" s="246"/>
      <c r="H299" s="513"/>
      <c r="I299" s="247"/>
      <c r="J299" s="255"/>
      <c r="K299" s="252"/>
      <c r="L299" s="252"/>
      <c r="M299" s="253"/>
      <c r="N299" s="245"/>
      <c r="O299" s="249"/>
    </row>
    <row r="300" spans="1:15" s="38" customFormat="1" ht="14.25" customHeight="1">
      <c r="A300" s="503"/>
      <c r="B300" s="250"/>
      <c r="C300" s="251"/>
      <c r="D300" s="252"/>
      <c r="E300" s="253"/>
      <c r="F300" s="265"/>
      <c r="G300" s="254">
        <f>ROUNDDOWN(SUM(F299:F303)/1000,0)</f>
        <v>0</v>
      </c>
      <c r="H300" s="513"/>
      <c r="I300" s="247"/>
      <c r="J300" s="255"/>
      <c r="K300" s="252"/>
      <c r="L300" s="252"/>
      <c r="M300" s="253"/>
      <c r="N300" s="245"/>
      <c r="O300" s="249"/>
    </row>
    <row r="301" spans="1:15" s="38" customFormat="1" ht="14.25" customHeight="1">
      <c r="A301" s="503"/>
      <c r="B301" s="250"/>
      <c r="C301" s="251"/>
      <c r="D301" s="252"/>
      <c r="E301" s="253"/>
      <c r="F301" s="265"/>
      <c r="G301" s="254"/>
      <c r="H301" s="513"/>
      <c r="I301" s="247"/>
      <c r="J301" s="255"/>
      <c r="K301" s="252"/>
      <c r="L301" s="252"/>
      <c r="M301" s="253"/>
      <c r="N301" s="245"/>
      <c r="O301" s="249"/>
    </row>
    <row r="302" spans="1:15" s="38" customFormat="1" ht="14.25" customHeight="1">
      <c r="A302" s="503"/>
      <c r="B302" s="250"/>
      <c r="C302" s="251"/>
      <c r="D302" s="252"/>
      <c r="E302" s="253"/>
      <c r="F302" s="245"/>
      <c r="G302" s="254"/>
      <c r="H302" s="511"/>
      <c r="I302" s="257"/>
      <c r="J302" s="255"/>
      <c r="K302" s="252"/>
      <c r="L302" s="252"/>
      <c r="M302" s="253"/>
      <c r="N302" s="265"/>
      <c r="O302" s="249"/>
    </row>
    <row r="303" spans="1:15" s="38" customFormat="1" ht="14.25" customHeight="1">
      <c r="A303" s="503"/>
      <c r="B303" s="250"/>
      <c r="C303" s="260"/>
      <c r="D303" s="261"/>
      <c r="E303" s="262"/>
      <c r="F303" s="263"/>
      <c r="G303" s="254"/>
      <c r="H303" s="511"/>
      <c r="I303" s="257"/>
      <c r="J303" s="255"/>
      <c r="K303" s="252"/>
      <c r="L303" s="252"/>
      <c r="M303" s="253"/>
      <c r="N303" s="245"/>
      <c r="O303" s="249"/>
    </row>
    <row r="304" spans="1:15" s="38" customFormat="1" ht="14.25" customHeight="1">
      <c r="A304" s="503"/>
      <c r="B304" s="234" t="s">
        <v>240</v>
      </c>
      <c r="C304" s="235"/>
      <c r="D304" s="235"/>
      <c r="E304" s="236"/>
      <c r="F304" s="237"/>
      <c r="G304" s="238"/>
      <c r="H304" s="511"/>
      <c r="I304" s="257"/>
      <c r="J304" s="255"/>
      <c r="K304" s="252"/>
      <c r="L304" s="252"/>
      <c r="M304" s="253"/>
      <c r="N304" s="245"/>
      <c r="O304" s="249"/>
    </row>
    <row r="305" spans="1:15" s="38" customFormat="1" ht="14.25" customHeight="1">
      <c r="A305" s="503"/>
      <c r="B305" s="241"/>
      <c r="C305" s="242"/>
      <c r="D305" s="243"/>
      <c r="E305" s="244"/>
      <c r="F305" s="269"/>
      <c r="G305" s="246"/>
      <c r="H305" s="511"/>
      <c r="I305" s="257"/>
      <c r="J305" s="255"/>
      <c r="K305" s="252"/>
      <c r="L305" s="252"/>
      <c r="M305" s="253"/>
      <c r="N305" s="245"/>
      <c r="O305" s="249"/>
    </row>
    <row r="306" spans="1:15" s="38" customFormat="1" ht="14.25" customHeight="1">
      <c r="A306" s="503"/>
      <c r="B306" s="250"/>
      <c r="C306" s="251"/>
      <c r="D306" s="252"/>
      <c r="E306" s="253"/>
      <c r="F306" s="245"/>
      <c r="G306" s="246">
        <f>ROUNDDOWN(SUM(F305:F309)/1000,0)</f>
        <v>0</v>
      </c>
      <c r="H306" s="511"/>
      <c r="I306" s="247"/>
      <c r="J306" s="255"/>
      <c r="K306" s="252"/>
      <c r="L306" s="252"/>
      <c r="M306" s="253"/>
      <c r="N306" s="265"/>
      <c r="O306" s="249"/>
    </row>
    <row r="307" spans="1:15" s="38" customFormat="1" ht="14.25" customHeight="1">
      <c r="A307" s="503"/>
      <c r="B307" s="250"/>
      <c r="C307" s="251"/>
      <c r="D307" s="252"/>
      <c r="E307" s="253"/>
      <c r="F307" s="265"/>
      <c r="G307" s="246"/>
      <c r="H307" s="513"/>
      <c r="I307" s="247"/>
      <c r="J307" s="266"/>
      <c r="K307" s="261"/>
      <c r="L307" s="261"/>
      <c r="M307" s="262"/>
      <c r="N307" s="245"/>
      <c r="O307" s="267"/>
    </row>
    <row r="308" spans="1:15" s="38" customFormat="1" ht="14.25" customHeight="1">
      <c r="A308" s="503"/>
      <c r="B308" s="250"/>
      <c r="C308" s="251"/>
      <c r="D308" s="252"/>
      <c r="E308" s="253"/>
      <c r="F308" s="265"/>
      <c r="G308" s="246"/>
      <c r="H308" s="511"/>
      <c r="I308" s="270" t="s">
        <v>241</v>
      </c>
      <c r="J308" s="271"/>
      <c r="K308" s="271"/>
      <c r="L308" s="271"/>
      <c r="M308" s="272"/>
      <c r="N308" s="237"/>
      <c r="O308" s="268"/>
    </row>
    <row r="309" spans="1:15" s="38" customFormat="1" ht="14.25" customHeight="1">
      <c r="A309" s="503"/>
      <c r="B309" s="250"/>
      <c r="C309" s="260"/>
      <c r="D309" s="261"/>
      <c r="E309" s="262"/>
      <c r="F309" s="263"/>
      <c r="G309" s="254"/>
      <c r="H309" s="513"/>
      <c r="I309" s="247"/>
      <c r="J309" s="248"/>
      <c r="K309" s="243"/>
      <c r="L309" s="243"/>
      <c r="M309" s="244"/>
      <c r="N309" s="273"/>
      <c r="O309" s="249"/>
    </row>
    <row r="310" spans="1:15" s="38" customFormat="1" ht="14.25" customHeight="1">
      <c r="A310" s="503"/>
      <c r="B310" s="234" t="s">
        <v>242</v>
      </c>
      <c r="C310" s="235"/>
      <c r="D310" s="235"/>
      <c r="E310" s="236"/>
      <c r="F310" s="237"/>
      <c r="G310" s="238"/>
      <c r="H310" s="513"/>
      <c r="I310" s="247"/>
      <c r="J310" s="255"/>
      <c r="K310" s="252"/>
      <c r="L310" s="252"/>
      <c r="M310" s="253"/>
      <c r="N310" s="274"/>
      <c r="O310" s="275">
        <f>ROUNDDOWN(SUM(N309:N320)/1000,0)</f>
        <v>0</v>
      </c>
    </row>
    <row r="311" spans="1:15" s="38" customFormat="1" ht="14.25" customHeight="1">
      <c r="A311" s="503"/>
      <c r="B311" s="241"/>
      <c r="C311" s="242"/>
      <c r="D311" s="243"/>
      <c r="E311" s="244"/>
      <c r="F311" s="269"/>
      <c r="G311" s="246"/>
      <c r="H311" s="513"/>
      <c r="I311" s="257"/>
      <c r="J311" s="255"/>
      <c r="K311" s="252"/>
      <c r="L311" s="252"/>
      <c r="M311" s="253"/>
      <c r="N311" s="276"/>
      <c r="O311" s="249"/>
    </row>
    <row r="312" spans="1:15" s="38" customFormat="1" ht="14.25" customHeight="1">
      <c r="A312" s="503"/>
      <c r="B312" s="250"/>
      <c r="C312" s="251"/>
      <c r="D312" s="252"/>
      <c r="E312" s="253"/>
      <c r="F312" s="263"/>
      <c r="G312" s="254">
        <f>ROUNDDOWN(SUM(F311:F314)/1000,0)</f>
        <v>0</v>
      </c>
      <c r="H312" s="511"/>
      <c r="I312" s="247"/>
      <c r="J312" s="255"/>
      <c r="K312" s="252"/>
      <c r="L312" s="252"/>
      <c r="M312" s="253"/>
      <c r="N312" s="274"/>
      <c r="O312" s="249"/>
    </row>
    <row r="313" spans="1:15" s="38" customFormat="1" ht="14.25" customHeight="1">
      <c r="A313" s="503"/>
      <c r="B313" s="250"/>
      <c r="C313" s="251"/>
      <c r="D313" s="252"/>
      <c r="E313" s="253"/>
      <c r="F313" s="263"/>
      <c r="G313" s="254"/>
      <c r="H313" s="513"/>
      <c r="I313" s="257"/>
      <c r="J313" s="255"/>
      <c r="K313" s="252"/>
      <c r="L313" s="252"/>
      <c r="M313" s="253"/>
      <c r="N313" s="276"/>
      <c r="O313" s="249"/>
    </row>
    <row r="314" spans="1:15" s="38" customFormat="1" ht="14.25" customHeight="1">
      <c r="A314" s="503"/>
      <c r="B314" s="250"/>
      <c r="C314" s="260"/>
      <c r="D314" s="261"/>
      <c r="E314" s="262"/>
      <c r="F314" s="263"/>
      <c r="G314" s="254"/>
      <c r="H314" s="513"/>
      <c r="I314" s="247"/>
      <c r="J314" s="255"/>
      <c r="K314" s="252"/>
      <c r="L314" s="252"/>
      <c r="M314" s="253"/>
      <c r="N314" s="274"/>
      <c r="O314" s="249"/>
    </row>
    <row r="315" spans="1:15" s="38" customFormat="1" ht="14.25" customHeight="1" thickBot="1">
      <c r="A315" s="503"/>
      <c r="B315" s="277" t="s">
        <v>243</v>
      </c>
      <c r="C315" s="278"/>
      <c r="D315" s="278"/>
      <c r="E315" s="279"/>
      <c r="F315" s="280"/>
      <c r="G315" s="281">
        <f>G316-G278-G287-G293-G300-G306-G312</f>
        <v>0</v>
      </c>
      <c r="H315" s="511"/>
      <c r="I315" s="282"/>
      <c r="J315" s="255"/>
      <c r="K315" s="252"/>
      <c r="L315" s="252"/>
      <c r="M315" s="253"/>
      <c r="N315" s="274"/>
      <c r="O315" s="249"/>
    </row>
    <row r="316" spans="1:15" s="38" customFormat="1" ht="20.149999999999999" customHeight="1" thickTop="1">
      <c r="A316" s="503"/>
      <c r="B316" s="961" t="s">
        <v>244</v>
      </c>
      <c r="C316" s="962"/>
      <c r="D316" s="962"/>
      <c r="E316" s="962"/>
      <c r="F316" s="963"/>
      <c r="G316" s="283">
        <f>O323</f>
        <v>0</v>
      </c>
      <c r="H316" s="511"/>
      <c r="I316" s="284"/>
      <c r="J316" s="255"/>
      <c r="K316" s="252"/>
      <c r="L316" s="252"/>
      <c r="M316" s="253"/>
      <c r="N316" s="274"/>
      <c r="O316" s="249"/>
    </row>
    <row r="317" spans="1:15" s="38" customFormat="1" ht="14.25" customHeight="1">
      <c r="A317" s="503"/>
      <c r="B317" s="285" t="s">
        <v>245</v>
      </c>
      <c r="C317" s="286"/>
      <c r="D317" s="286"/>
      <c r="E317" s="286"/>
      <c r="F317" s="286"/>
      <c r="G317" s="287"/>
      <c r="H317" s="287"/>
      <c r="I317" s="247"/>
      <c r="J317" s="255"/>
      <c r="K317" s="252"/>
      <c r="L317" s="252"/>
      <c r="M317" s="253"/>
      <c r="N317" s="274"/>
      <c r="O317" s="249"/>
    </row>
    <row r="318" spans="1:15" s="38" customFormat="1" ht="14.25" customHeight="1">
      <c r="A318" s="503"/>
      <c r="B318" s="288" t="s">
        <v>246</v>
      </c>
      <c r="C318" s="286"/>
      <c r="D318" s="286"/>
      <c r="E318" s="286"/>
      <c r="F318" s="286"/>
      <c r="G318" s="289" t="s">
        <v>247</v>
      </c>
      <c r="H318" s="514"/>
      <c r="I318" s="247"/>
      <c r="J318" s="255"/>
      <c r="K318" s="252"/>
      <c r="L318" s="252"/>
      <c r="M318" s="253"/>
      <c r="N318" s="274"/>
      <c r="O318" s="249"/>
    </row>
    <row r="319" spans="1:15" s="38" customFormat="1" ht="14.25" customHeight="1">
      <c r="A319" s="503"/>
      <c r="B319" s="964" t="s">
        <v>2</v>
      </c>
      <c r="C319" s="965"/>
      <c r="D319" s="965"/>
      <c r="E319" s="965"/>
      <c r="F319" s="966"/>
      <c r="G319" s="290" t="s">
        <v>85</v>
      </c>
      <c r="H319" s="514"/>
      <c r="I319" s="247"/>
      <c r="J319" s="255"/>
      <c r="K319" s="252"/>
      <c r="L319" s="252"/>
      <c r="M319" s="253"/>
      <c r="N319" s="274"/>
      <c r="O319" s="249"/>
    </row>
    <row r="320" spans="1:15" s="38" customFormat="1" ht="20.149999999999999" customHeight="1" thickBot="1">
      <c r="A320" s="503"/>
      <c r="B320" s="943" t="s">
        <v>248</v>
      </c>
      <c r="C320" s="967"/>
      <c r="D320" s="967"/>
      <c r="E320" s="967"/>
      <c r="F320" s="968"/>
      <c r="G320" s="291"/>
      <c r="H320" s="515"/>
      <c r="I320" s="292"/>
      <c r="J320" s="293"/>
      <c r="K320" s="294"/>
      <c r="L320" s="294"/>
      <c r="M320" s="295"/>
      <c r="N320" s="296"/>
      <c r="O320" s="297"/>
    </row>
    <row r="321" spans="1:21" s="38" customFormat="1" ht="22.25" customHeight="1" thickTop="1">
      <c r="A321" s="503"/>
      <c r="B321" s="943" t="s">
        <v>249</v>
      </c>
      <c r="C321" s="944"/>
      <c r="D321" s="944"/>
      <c r="E321" s="944"/>
      <c r="F321" s="945"/>
      <c r="G321" s="291"/>
      <c r="H321" s="298"/>
      <c r="I321" s="946" t="s">
        <v>250</v>
      </c>
      <c r="J321" s="947"/>
      <c r="K321" s="947"/>
      <c r="L321" s="947"/>
      <c r="M321" s="947"/>
      <c r="N321" s="948"/>
      <c r="O321" s="299">
        <f>SUM(O278,O292,O310,)</f>
        <v>0</v>
      </c>
    </row>
    <row r="322" spans="1:21" s="38" customFormat="1" ht="35.15" customHeight="1" thickBot="1">
      <c r="A322" s="503"/>
      <c r="B322" s="949" t="s">
        <v>251</v>
      </c>
      <c r="C322" s="950"/>
      <c r="D322" s="950"/>
      <c r="E322" s="950"/>
      <c r="F322" s="951"/>
      <c r="G322" s="300"/>
      <c r="H322" s="226"/>
      <c r="I322" s="929" t="s">
        <v>252</v>
      </c>
      <c r="J322" s="930"/>
      <c r="K322" s="930"/>
      <c r="L322" s="930"/>
      <c r="M322" s="930"/>
      <c r="N322" s="931"/>
      <c r="O322" s="301">
        <f>IF(共通入力シート!$B$18="課税事業者",ROUNDDOWN((O321-G323)*10/110,0),0)</f>
        <v>0</v>
      </c>
    </row>
    <row r="323" spans="1:21" s="38" customFormat="1" ht="25.25" customHeight="1" thickTop="1">
      <c r="A323" s="503"/>
      <c r="B323" s="952" t="s">
        <v>90</v>
      </c>
      <c r="C323" s="953"/>
      <c r="D323" s="953"/>
      <c r="E323" s="953"/>
      <c r="F323" s="954"/>
      <c r="G323" s="302">
        <f>SUM(G320:G322)</f>
        <v>0</v>
      </c>
      <c r="H323" s="516"/>
      <c r="I323" s="929" t="s">
        <v>253</v>
      </c>
      <c r="J323" s="930"/>
      <c r="K323" s="930"/>
      <c r="L323" s="930"/>
      <c r="M323" s="930"/>
      <c r="N323" s="931"/>
      <c r="O323" s="299">
        <f>O321-O322</f>
        <v>0</v>
      </c>
    </row>
    <row r="324" spans="1:21" s="38" customFormat="1" ht="26.25" customHeight="1">
      <c r="A324" s="503"/>
      <c r="B324" s="517" t="s">
        <v>254</v>
      </c>
      <c r="C324" s="303"/>
      <c r="D324" s="303"/>
      <c r="E324" s="303"/>
      <c r="F324" s="303"/>
      <c r="G324" s="304"/>
      <c r="H324" s="516"/>
      <c r="I324" s="929" t="s">
        <v>255</v>
      </c>
      <c r="J324" s="930"/>
      <c r="K324" s="930"/>
      <c r="L324" s="930"/>
      <c r="M324" s="930"/>
      <c r="N324" s="931"/>
      <c r="O324" s="742"/>
    </row>
    <row r="325" spans="1:21" s="38" customFormat="1" ht="10.5" customHeight="1" thickBot="1">
      <c r="A325" s="503"/>
      <c r="B325" s="1"/>
      <c r="C325" s="303"/>
      <c r="D325" s="303"/>
      <c r="E325" s="303"/>
      <c r="F325" s="303"/>
      <c r="G325" s="304"/>
      <c r="H325" s="516"/>
      <c r="I325" s="518"/>
    </row>
    <row r="326" spans="1:21" s="38" customFormat="1" ht="25.25" customHeight="1" thickBot="1">
      <c r="A326" s="503"/>
      <c r="B326" s="932" t="s">
        <v>103</v>
      </c>
      <c r="C326" s="933"/>
      <c r="D326" s="934" t="str">
        <f>IF(共通入力シート!$B$2="","",共通入力シート!$B$2)</f>
        <v/>
      </c>
      <c r="E326" s="934"/>
      <c r="F326" s="934"/>
      <c r="G326" s="935"/>
      <c r="H326" s="936" t="str">
        <f>IF(共通入力シート!$B$18="※選択してください。","★「共通入力シート」の消費税等仕入控除税額の取扱を選択してください。","")</f>
        <v>★「共通入力シート」の消費税等仕入控除税額の取扱を選択してください。</v>
      </c>
      <c r="I326" s="937"/>
      <c r="J326" s="937"/>
      <c r="K326" s="937"/>
      <c r="L326" s="937"/>
      <c r="M326" s="937"/>
      <c r="N326" s="937"/>
      <c r="O326" s="937"/>
    </row>
    <row r="327" spans="1:21" s="38" customFormat="1" ht="25.25" customHeight="1" thickBot="1">
      <c r="A327" s="503"/>
      <c r="B327" s="938" t="s">
        <v>256</v>
      </c>
      <c r="C327" s="939"/>
      <c r="D327" s="940" t="str">
        <f>IF(O323=0,"",MAX(0,MIN(INT(O323/2),G315)))</f>
        <v/>
      </c>
      <c r="E327" s="940"/>
      <c r="F327" s="940"/>
      <c r="G327" s="305" t="s">
        <v>257</v>
      </c>
      <c r="H327" s="941" t="s">
        <v>497</v>
      </c>
      <c r="I327" s="942"/>
      <c r="J327" s="942"/>
      <c r="K327" s="942"/>
      <c r="L327" s="942"/>
      <c r="M327" s="942"/>
      <c r="N327" s="942"/>
      <c r="O327" s="942"/>
    </row>
    <row r="328" spans="1:21" ht="14.25" customHeight="1" thickBot="1">
      <c r="B328" s="44" t="s">
        <v>492</v>
      </c>
      <c r="C328" s="4"/>
      <c r="D328" s="4"/>
      <c r="E328" s="4"/>
      <c r="F328" s="4"/>
      <c r="G328" s="4"/>
      <c r="H328" s="4"/>
      <c r="I328" s="4"/>
      <c r="J328" s="4"/>
      <c r="K328" s="4"/>
      <c r="L328" s="4"/>
      <c r="M328" s="4"/>
      <c r="N328" s="4"/>
      <c r="O328" s="4"/>
      <c r="R328"/>
      <c r="S328"/>
      <c r="T328"/>
      <c r="U328"/>
    </row>
    <row r="329" spans="1:21" ht="14.25" customHeight="1">
      <c r="B329" s="1008" t="s">
        <v>76</v>
      </c>
      <c r="C329" s="1009"/>
      <c r="D329" s="1012">
        <v>4</v>
      </c>
      <c r="E329" s="1008" t="s">
        <v>220</v>
      </c>
      <c r="F329" s="1014"/>
      <c r="G329" s="1015"/>
      <c r="H329" s="1018" t="str">
        <f>IF(F329="","←選択してください。","")</f>
        <v>←選択してください。</v>
      </c>
      <c r="I329" s="1019"/>
      <c r="J329" s="1019"/>
      <c r="K329" s="1019"/>
      <c r="L329" s="1019"/>
      <c r="M329" s="1019"/>
      <c r="N329" s="1019"/>
      <c r="O329" s="1019"/>
      <c r="R329"/>
      <c r="S329"/>
      <c r="T329"/>
      <c r="U329"/>
    </row>
    <row r="330" spans="1:21" ht="14.25" customHeight="1" thickBot="1">
      <c r="B330" s="1010"/>
      <c r="C330" s="1011"/>
      <c r="D330" s="1013"/>
      <c r="E330" s="1010"/>
      <c r="F330" s="1016"/>
      <c r="G330" s="1017"/>
      <c r="H330" s="1020"/>
      <c r="I330" s="1021"/>
      <c r="J330" s="1021"/>
      <c r="K330" s="1021"/>
      <c r="L330" s="1021"/>
      <c r="M330" s="1021"/>
      <c r="N330" s="1021"/>
      <c r="O330" s="1021"/>
      <c r="R330"/>
      <c r="S330"/>
      <c r="T330"/>
      <c r="U330"/>
    </row>
    <row r="331" spans="1:21" ht="16.5" customHeight="1">
      <c r="B331" s="488" t="s">
        <v>77</v>
      </c>
      <c r="C331" s="489"/>
      <c r="D331" s="489"/>
      <c r="E331" s="490"/>
      <c r="F331" s="489"/>
      <c r="G331" s="489"/>
      <c r="H331" s="491"/>
      <c r="I331" s="491"/>
      <c r="J331" s="491"/>
      <c r="K331" s="491"/>
      <c r="L331" s="491"/>
      <c r="M331" s="491"/>
      <c r="N331" s="491"/>
      <c r="O331" s="492"/>
      <c r="R331"/>
      <c r="S331"/>
      <c r="T331"/>
      <c r="U331"/>
    </row>
    <row r="332" spans="1:21" ht="18.75" customHeight="1">
      <c r="B332" s="999"/>
      <c r="C332" s="1000"/>
      <c r="D332" s="1000"/>
      <c r="E332" s="1000"/>
      <c r="F332" s="1000"/>
      <c r="G332" s="1000"/>
      <c r="H332" s="1000"/>
      <c r="I332" s="1000"/>
      <c r="J332" s="1000"/>
      <c r="K332" s="1000"/>
      <c r="L332" s="493" t="s">
        <v>388</v>
      </c>
      <c r="M332" s="1003"/>
      <c r="N332" s="1003"/>
      <c r="O332" s="1004"/>
      <c r="Q332" s="498" t="str">
        <f>IF(M332="", "←選択してください。", "")</f>
        <v>←選択してください。</v>
      </c>
      <c r="R332"/>
      <c r="S332"/>
      <c r="T332"/>
      <c r="U332"/>
    </row>
    <row r="333" spans="1:21" ht="17.25" customHeight="1">
      <c r="B333" s="1001"/>
      <c r="C333" s="1002"/>
      <c r="D333" s="1002"/>
      <c r="E333" s="1002"/>
      <c r="F333" s="1002"/>
      <c r="G333" s="1002"/>
      <c r="H333" s="1002"/>
      <c r="I333" s="1002"/>
      <c r="J333" s="1002"/>
      <c r="K333" s="1002"/>
      <c r="L333" s="695" t="s">
        <v>56</v>
      </c>
      <c r="M333" s="1005"/>
      <c r="N333" s="1005"/>
      <c r="O333" s="1006"/>
      <c r="Q333" s="498" t="str">
        <f>IF(AND(F329="公演事業", M333=""),"←選択してください。", IF(AND(F329&lt;&gt;"公演事業", F329&lt;&gt;""),"←創作種別を記入する必要はありません。", ""))</f>
        <v/>
      </c>
      <c r="R333"/>
      <c r="S333"/>
      <c r="T333"/>
      <c r="U333"/>
    </row>
    <row r="334" spans="1:21" ht="4.5" customHeight="1">
      <c r="B334" s="453"/>
      <c r="C334" s="453"/>
      <c r="D334" s="453"/>
      <c r="E334" s="453"/>
      <c r="F334" s="453"/>
      <c r="G334" s="453"/>
      <c r="H334" s="453"/>
      <c r="I334" s="453"/>
      <c r="J334" s="453"/>
      <c r="K334" s="453"/>
      <c r="L334" s="453"/>
      <c r="M334" s="453"/>
      <c r="N334" s="453"/>
      <c r="O334" s="494"/>
      <c r="R334"/>
      <c r="S334"/>
      <c r="T334"/>
      <c r="U334"/>
    </row>
    <row r="335" spans="1:21" ht="24" customHeight="1">
      <c r="B335" s="495" t="s">
        <v>205</v>
      </c>
      <c r="C335" s="496"/>
      <c r="D335" s="496"/>
      <c r="E335" s="496"/>
      <c r="F335" s="925" t="s">
        <v>55</v>
      </c>
      <c r="G335" s="1007"/>
      <c r="H335" s="743"/>
      <c r="I335" s="925" t="s">
        <v>73</v>
      </c>
      <c r="J335" s="926"/>
      <c r="K335" s="1007"/>
      <c r="L335" s="709" t="str">
        <f>IF(F329="公演事業",IF(OR($H337=0,$K337=0),"",$H335/($H337*$K337)),"")</f>
        <v/>
      </c>
      <c r="M335" s="925" t="s">
        <v>74</v>
      </c>
      <c r="N335" s="1007"/>
      <c r="O335" s="497" t="str">
        <f>IF(OR(F329&lt;&gt;"公演事業",($O430+$O433)=0),"",($G425-$G424)/($O430+$O433))</f>
        <v/>
      </c>
      <c r="Q335" s="498" t="str">
        <f>IF(OR(F329="人材養成事業",F329= "普及啓発事業"), "←斜線部は記入する必要はありません。", "")</f>
        <v/>
      </c>
      <c r="R335"/>
      <c r="S335"/>
      <c r="T335"/>
      <c r="U335"/>
    </row>
    <row r="336" spans="1:21" s="1" customFormat="1" ht="21.75" customHeight="1">
      <c r="B336" s="982" t="s">
        <v>222</v>
      </c>
      <c r="C336" s="983"/>
      <c r="D336" s="986" t="s">
        <v>223</v>
      </c>
      <c r="E336" s="987"/>
      <c r="F336" s="988" t="s">
        <v>224</v>
      </c>
      <c r="G336" s="988"/>
      <c r="H336" s="989" t="s">
        <v>225</v>
      </c>
      <c r="I336" s="989"/>
      <c r="J336" s="989"/>
      <c r="K336" s="222" t="s">
        <v>226</v>
      </c>
      <c r="L336" s="990" t="s">
        <v>227</v>
      </c>
      <c r="M336" s="990"/>
      <c r="N336" s="990"/>
      <c r="O336" s="991"/>
    </row>
    <row r="337" spans="2:21" s="1" customFormat="1" ht="21.75" customHeight="1">
      <c r="B337" s="984"/>
      <c r="C337" s="985"/>
      <c r="D337" s="992"/>
      <c r="E337" s="993"/>
      <c r="F337" s="994"/>
      <c r="G337" s="995"/>
      <c r="H337" s="996"/>
      <c r="I337" s="996"/>
      <c r="J337" s="996"/>
      <c r="K337" s="223"/>
      <c r="L337" s="997"/>
      <c r="M337" s="997"/>
      <c r="N337" s="997"/>
      <c r="O337" s="998"/>
      <c r="Q337" s="498" t="str">
        <f>IF(F329="公演事業","←すべての項目について、必ず記入してください。", IF(OR(F329="人材養成事業", F329="普及啓発事業"), "←記入する必要はありません。", ""))</f>
        <v/>
      </c>
    </row>
    <row r="338" spans="2:21">
      <c r="B338" s="1"/>
      <c r="C338" s="1"/>
      <c r="D338" s="453"/>
      <c r="E338" s="453"/>
      <c r="F338" s="453"/>
      <c r="G338" s="453"/>
      <c r="H338" s="453"/>
      <c r="I338" s="453"/>
      <c r="J338" s="453"/>
      <c r="K338" s="453"/>
      <c r="L338" s="453"/>
      <c r="M338" s="453"/>
      <c r="N338" s="453"/>
      <c r="O338" s="453"/>
      <c r="Q338" s="498"/>
      <c r="R338"/>
      <c r="S338"/>
      <c r="T338"/>
      <c r="U338"/>
    </row>
    <row r="339" spans="2:21" ht="18" customHeight="1">
      <c r="B339" s="976" t="s">
        <v>87</v>
      </c>
      <c r="C339" s="977"/>
      <c r="D339" s="977"/>
      <c r="E339" s="977"/>
      <c r="F339" s="977"/>
      <c r="G339" s="977"/>
      <c r="H339" s="977"/>
      <c r="I339" s="977"/>
      <c r="J339" s="977"/>
      <c r="K339" s="977"/>
      <c r="L339" s="977"/>
      <c r="M339" s="977"/>
      <c r="N339" s="977"/>
      <c r="O339" s="978"/>
      <c r="R339"/>
      <c r="S339"/>
      <c r="T339"/>
      <c r="U339"/>
    </row>
    <row r="340" spans="2:21" ht="18" customHeight="1">
      <c r="B340" s="969" t="s">
        <v>384</v>
      </c>
      <c r="C340" s="970"/>
      <c r="D340" s="970"/>
      <c r="E340" s="970"/>
      <c r="F340" s="970"/>
      <c r="G340" s="970"/>
      <c r="H340" s="970"/>
      <c r="I340" s="970"/>
      <c r="J340" s="970"/>
      <c r="K340" s="970"/>
      <c r="L340" s="970"/>
      <c r="M340" s="970"/>
      <c r="N340" s="970"/>
      <c r="O340" s="971"/>
      <c r="P340" s="499"/>
      <c r="R340"/>
      <c r="S340"/>
      <c r="T340"/>
      <c r="U340"/>
    </row>
    <row r="341" spans="2:21" ht="18" customHeight="1">
      <c r="B341" s="972"/>
      <c r="C341" s="851"/>
      <c r="D341" s="851"/>
      <c r="E341" s="851"/>
      <c r="F341" s="851"/>
      <c r="G341" s="851"/>
      <c r="H341" s="851"/>
      <c r="I341" s="851"/>
      <c r="J341" s="851"/>
      <c r="K341" s="851"/>
      <c r="L341" s="851"/>
      <c r="M341" s="851"/>
      <c r="N341" s="851"/>
      <c r="O341" s="852"/>
      <c r="P341" s="499"/>
      <c r="R341"/>
      <c r="S341"/>
      <c r="T341"/>
      <c r="U341"/>
    </row>
    <row r="342" spans="2:21" ht="18" customHeight="1">
      <c r="B342" s="853"/>
      <c r="C342" s="851"/>
      <c r="D342" s="851"/>
      <c r="E342" s="851"/>
      <c r="F342" s="851"/>
      <c r="G342" s="851"/>
      <c r="H342" s="851"/>
      <c r="I342" s="851"/>
      <c r="J342" s="851"/>
      <c r="K342" s="851"/>
      <c r="L342" s="851"/>
      <c r="M342" s="851"/>
      <c r="N342" s="851"/>
      <c r="O342" s="852"/>
      <c r="P342" s="499"/>
      <c r="R342"/>
      <c r="S342"/>
      <c r="T342"/>
      <c r="U342"/>
    </row>
    <row r="343" spans="2:21" ht="18" customHeight="1">
      <c r="B343" s="853"/>
      <c r="C343" s="851"/>
      <c r="D343" s="851"/>
      <c r="E343" s="851"/>
      <c r="F343" s="851"/>
      <c r="G343" s="851"/>
      <c r="H343" s="851"/>
      <c r="I343" s="851"/>
      <c r="J343" s="851"/>
      <c r="K343" s="851"/>
      <c r="L343" s="851"/>
      <c r="M343" s="851"/>
      <c r="N343" s="851"/>
      <c r="O343" s="852"/>
      <c r="P343" s="499"/>
      <c r="R343"/>
      <c r="S343"/>
      <c r="T343"/>
      <c r="U343"/>
    </row>
    <row r="344" spans="2:21" ht="18" customHeight="1">
      <c r="B344" s="853"/>
      <c r="C344" s="851"/>
      <c r="D344" s="851"/>
      <c r="E344" s="851"/>
      <c r="F344" s="851"/>
      <c r="G344" s="851"/>
      <c r="H344" s="851"/>
      <c r="I344" s="851"/>
      <c r="J344" s="851"/>
      <c r="K344" s="851"/>
      <c r="L344" s="851"/>
      <c r="M344" s="851"/>
      <c r="N344" s="851"/>
      <c r="O344" s="852"/>
      <c r="P344" s="499"/>
      <c r="R344"/>
      <c r="S344"/>
      <c r="T344"/>
      <c r="U344"/>
    </row>
    <row r="345" spans="2:21" ht="18" customHeight="1">
      <c r="B345" s="853"/>
      <c r="C345" s="851"/>
      <c r="D345" s="851"/>
      <c r="E345" s="851"/>
      <c r="F345" s="851"/>
      <c r="G345" s="851"/>
      <c r="H345" s="851"/>
      <c r="I345" s="851"/>
      <c r="J345" s="851"/>
      <c r="K345" s="851"/>
      <c r="L345" s="851"/>
      <c r="M345" s="851"/>
      <c r="N345" s="851"/>
      <c r="O345" s="852"/>
      <c r="P345" s="499"/>
      <c r="R345"/>
      <c r="S345"/>
      <c r="T345"/>
      <c r="U345"/>
    </row>
    <row r="346" spans="2:21" ht="18" customHeight="1">
      <c r="B346" s="853"/>
      <c r="C346" s="851"/>
      <c r="D346" s="851"/>
      <c r="E346" s="851"/>
      <c r="F346" s="851"/>
      <c r="G346" s="851"/>
      <c r="H346" s="851"/>
      <c r="I346" s="851"/>
      <c r="J346" s="851"/>
      <c r="K346" s="851"/>
      <c r="L346" s="851"/>
      <c r="M346" s="851"/>
      <c r="N346" s="851"/>
      <c r="O346" s="852"/>
      <c r="P346" s="499"/>
      <c r="R346"/>
      <c r="S346"/>
      <c r="T346"/>
      <c r="U346"/>
    </row>
    <row r="347" spans="2:21" ht="18" customHeight="1">
      <c r="B347" s="853"/>
      <c r="C347" s="851"/>
      <c r="D347" s="851"/>
      <c r="E347" s="851"/>
      <c r="F347" s="851"/>
      <c r="G347" s="851"/>
      <c r="H347" s="851"/>
      <c r="I347" s="851"/>
      <c r="J347" s="851"/>
      <c r="K347" s="851"/>
      <c r="L347" s="851"/>
      <c r="M347" s="851"/>
      <c r="N347" s="851"/>
      <c r="O347" s="852"/>
      <c r="P347" s="499"/>
      <c r="R347"/>
      <c r="S347"/>
      <c r="T347"/>
      <c r="U347"/>
    </row>
    <row r="348" spans="2:21" ht="18" customHeight="1">
      <c r="B348" s="853"/>
      <c r="C348" s="851"/>
      <c r="D348" s="851"/>
      <c r="E348" s="851"/>
      <c r="F348" s="851"/>
      <c r="G348" s="851"/>
      <c r="H348" s="851"/>
      <c r="I348" s="851"/>
      <c r="J348" s="851"/>
      <c r="K348" s="851"/>
      <c r="L348" s="851"/>
      <c r="M348" s="851"/>
      <c r="N348" s="851"/>
      <c r="O348" s="852"/>
      <c r="P348" s="499"/>
      <c r="R348"/>
      <c r="S348"/>
      <c r="T348"/>
      <c r="U348"/>
    </row>
    <row r="349" spans="2:21" ht="18" customHeight="1">
      <c r="B349" s="853"/>
      <c r="C349" s="851"/>
      <c r="D349" s="851"/>
      <c r="E349" s="851"/>
      <c r="F349" s="851"/>
      <c r="G349" s="851"/>
      <c r="H349" s="851"/>
      <c r="I349" s="851"/>
      <c r="J349" s="851"/>
      <c r="K349" s="851"/>
      <c r="L349" s="851"/>
      <c r="M349" s="851"/>
      <c r="N349" s="851"/>
      <c r="O349" s="852"/>
      <c r="P349" s="499"/>
      <c r="R349"/>
      <c r="S349"/>
      <c r="T349"/>
      <c r="U349"/>
    </row>
    <row r="350" spans="2:21" ht="18" customHeight="1">
      <c r="B350" s="973" t="s">
        <v>386</v>
      </c>
      <c r="C350" s="974"/>
      <c r="D350" s="974"/>
      <c r="E350" s="974"/>
      <c r="F350" s="974"/>
      <c r="G350" s="974"/>
      <c r="H350" s="974"/>
      <c r="I350" s="974"/>
      <c r="J350" s="974"/>
      <c r="K350" s="974"/>
      <c r="L350" s="974"/>
      <c r="M350" s="974"/>
      <c r="N350" s="974"/>
      <c r="O350" s="975"/>
      <c r="R350"/>
      <c r="S350"/>
      <c r="T350"/>
      <c r="U350"/>
    </row>
    <row r="351" spans="2:21" ht="18" customHeight="1">
      <c r="B351" s="972"/>
      <c r="C351" s="851"/>
      <c r="D351" s="851"/>
      <c r="E351" s="851"/>
      <c r="F351" s="851"/>
      <c r="G351" s="851"/>
      <c r="H351" s="851"/>
      <c r="I351" s="851"/>
      <c r="J351" s="851"/>
      <c r="K351" s="851"/>
      <c r="L351" s="851"/>
      <c r="M351" s="851"/>
      <c r="N351" s="851"/>
      <c r="O351" s="852"/>
      <c r="R351"/>
      <c r="S351"/>
      <c r="T351"/>
      <c r="U351"/>
    </row>
    <row r="352" spans="2:21" ht="18" customHeight="1">
      <c r="B352" s="853"/>
      <c r="C352" s="851"/>
      <c r="D352" s="851"/>
      <c r="E352" s="851"/>
      <c r="F352" s="851"/>
      <c r="G352" s="851"/>
      <c r="H352" s="851"/>
      <c r="I352" s="851"/>
      <c r="J352" s="851"/>
      <c r="K352" s="851"/>
      <c r="L352" s="851"/>
      <c r="M352" s="851"/>
      <c r="N352" s="851"/>
      <c r="O352" s="852"/>
      <c r="R352"/>
      <c r="S352"/>
      <c r="T352"/>
      <c r="U352"/>
    </row>
    <row r="353" spans="2:21" ht="18" customHeight="1">
      <c r="B353" s="853"/>
      <c r="C353" s="851"/>
      <c r="D353" s="851"/>
      <c r="E353" s="851"/>
      <c r="F353" s="851"/>
      <c r="G353" s="851"/>
      <c r="H353" s="851"/>
      <c r="I353" s="851"/>
      <c r="J353" s="851"/>
      <c r="K353" s="851"/>
      <c r="L353" s="851"/>
      <c r="M353" s="851"/>
      <c r="N353" s="851"/>
      <c r="O353" s="852"/>
      <c r="R353"/>
      <c r="S353"/>
      <c r="T353"/>
      <c r="U353"/>
    </row>
    <row r="354" spans="2:21" ht="18" customHeight="1">
      <c r="B354" s="853"/>
      <c r="C354" s="851"/>
      <c r="D354" s="851"/>
      <c r="E354" s="851"/>
      <c r="F354" s="851"/>
      <c r="G354" s="851"/>
      <c r="H354" s="851"/>
      <c r="I354" s="851"/>
      <c r="J354" s="851"/>
      <c r="K354" s="851"/>
      <c r="L354" s="851"/>
      <c r="M354" s="851"/>
      <c r="N354" s="851"/>
      <c r="O354" s="852"/>
      <c r="R354"/>
      <c r="S354"/>
      <c r="T354"/>
      <c r="U354"/>
    </row>
    <row r="355" spans="2:21" ht="18" customHeight="1">
      <c r="B355" s="853"/>
      <c r="C355" s="851"/>
      <c r="D355" s="851"/>
      <c r="E355" s="851"/>
      <c r="F355" s="851"/>
      <c r="G355" s="851"/>
      <c r="H355" s="851"/>
      <c r="I355" s="851"/>
      <c r="J355" s="851"/>
      <c r="K355" s="851"/>
      <c r="L355" s="851"/>
      <c r="M355" s="851"/>
      <c r="N355" s="851"/>
      <c r="O355" s="852"/>
      <c r="R355"/>
      <c r="S355"/>
      <c r="T355"/>
      <c r="U355"/>
    </row>
    <row r="356" spans="2:21" ht="18" customHeight="1">
      <c r="B356" s="853"/>
      <c r="C356" s="851"/>
      <c r="D356" s="851"/>
      <c r="E356" s="851"/>
      <c r="F356" s="851"/>
      <c r="G356" s="851"/>
      <c r="H356" s="851"/>
      <c r="I356" s="851"/>
      <c r="J356" s="851"/>
      <c r="K356" s="851"/>
      <c r="L356" s="851"/>
      <c r="M356" s="851"/>
      <c r="N356" s="851"/>
      <c r="O356" s="852"/>
      <c r="R356"/>
      <c r="S356"/>
      <c r="T356"/>
      <c r="U356"/>
    </row>
    <row r="357" spans="2:21" ht="18" customHeight="1">
      <c r="B357" s="853"/>
      <c r="C357" s="851"/>
      <c r="D357" s="851"/>
      <c r="E357" s="851"/>
      <c r="F357" s="851"/>
      <c r="G357" s="851"/>
      <c r="H357" s="851"/>
      <c r="I357" s="851"/>
      <c r="J357" s="851"/>
      <c r="K357" s="851"/>
      <c r="L357" s="851"/>
      <c r="M357" s="851"/>
      <c r="N357" s="851"/>
      <c r="O357" s="852"/>
      <c r="R357"/>
      <c r="S357"/>
      <c r="T357"/>
      <c r="U357"/>
    </row>
    <row r="358" spans="2:21" ht="18" customHeight="1">
      <c r="B358" s="853"/>
      <c r="C358" s="851"/>
      <c r="D358" s="851"/>
      <c r="E358" s="851"/>
      <c r="F358" s="851"/>
      <c r="G358" s="851"/>
      <c r="H358" s="851"/>
      <c r="I358" s="851"/>
      <c r="J358" s="851"/>
      <c r="K358" s="851"/>
      <c r="L358" s="851"/>
      <c r="M358" s="851"/>
      <c r="N358" s="851"/>
      <c r="O358" s="852"/>
      <c r="R358"/>
      <c r="S358"/>
      <c r="T358"/>
      <c r="U358"/>
    </row>
    <row r="359" spans="2:21" ht="18" customHeight="1">
      <c r="B359" s="853"/>
      <c r="C359" s="851"/>
      <c r="D359" s="851"/>
      <c r="E359" s="851"/>
      <c r="F359" s="851"/>
      <c r="G359" s="851"/>
      <c r="H359" s="851"/>
      <c r="I359" s="851"/>
      <c r="J359" s="851"/>
      <c r="K359" s="851"/>
      <c r="L359" s="851"/>
      <c r="M359" s="851"/>
      <c r="N359" s="851"/>
      <c r="O359" s="852"/>
      <c r="R359"/>
      <c r="S359"/>
      <c r="T359"/>
      <c r="U359"/>
    </row>
    <row r="360" spans="2:21" ht="18" customHeight="1">
      <c r="B360" s="853"/>
      <c r="C360" s="851"/>
      <c r="D360" s="851"/>
      <c r="E360" s="851"/>
      <c r="F360" s="851"/>
      <c r="G360" s="851"/>
      <c r="H360" s="851"/>
      <c r="I360" s="851"/>
      <c r="J360" s="851"/>
      <c r="K360" s="851"/>
      <c r="L360" s="851"/>
      <c r="M360" s="851"/>
      <c r="N360" s="851"/>
      <c r="O360" s="852"/>
      <c r="R360"/>
      <c r="S360"/>
      <c r="T360"/>
      <c r="U360"/>
    </row>
    <row r="361" spans="2:21" ht="18" customHeight="1">
      <c r="B361" s="853"/>
      <c r="C361" s="851"/>
      <c r="D361" s="851"/>
      <c r="E361" s="851"/>
      <c r="F361" s="851"/>
      <c r="G361" s="851"/>
      <c r="H361" s="851"/>
      <c r="I361" s="851"/>
      <c r="J361" s="851"/>
      <c r="K361" s="851"/>
      <c r="L361" s="851"/>
      <c r="M361" s="851"/>
      <c r="N361" s="851"/>
      <c r="O361" s="852"/>
      <c r="R361"/>
      <c r="S361"/>
      <c r="T361"/>
      <c r="U361"/>
    </row>
    <row r="362" spans="2:21" ht="18" customHeight="1">
      <c r="B362" s="853"/>
      <c r="C362" s="851"/>
      <c r="D362" s="851"/>
      <c r="E362" s="851"/>
      <c r="F362" s="851"/>
      <c r="G362" s="851"/>
      <c r="H362" s="851"/>
      <c r="I362" s="851"/>
      <c r="J362" s="851"/>
      <c r="K362" s="851"/>
      <c r="L362" s="851"/>
      <c r="M362" s="851"/>
      <c r="N362" s="851"/>
      <c r="O362" s="852"/>
      <c r="R362"/>
      <c r="S362"/>
      <c r="T362"/>
      <c r="U362"/>
    </row>
    <row r="363" spans="2:21" ht="18" customHeight="1">
      <c r="B363" s="853"/>
      <c r="C363" s="851"/>
      <c r="D363" s="851"/>
      <c r="E363" s="851"/>
      <c r="F363" s="851"/>
      <c r="G363" s="851"/>
      <c r="H363" s="851"/>
      <c r="I363" s="851"/>
      <c r="J363" s="851"/>
      <c r="K363" s="851"/>
      <c r="L363" s="851"/>
      <c r="M363" s="851"/>
      <c r="N363" s="851"/>
      <c r="O363" s="852"/>
      <c r="R363"/>
      <c r="S363"/>
      <c r="T363"/>
      <c r="U363"/>
    </row>
    <row r="364" spans="2:21" ht="18" customHeight="1">
      <c r="B364" s="853"/>
      <c r="C364" s="851"/>
      <c r="D364" s="851"/>
      <c r="E364" s="851"/>
      <c r="F364" s="851"/>
      <c r="G364" s="851"/>
      <c r="H364" s="851"/>
      <c r="I364" s="851"/>
      <c r="J364" s="851"/>
      <c r="K364" s="851"/>
      <c r="L364" s="851"/>
      <c r="M364" s="851"/>
      <c r="N364" s="851"/>
      <c r="O364" s="852"/>
      <c r="R364"/>
      <c r="S364"/>
      <c r="T364"/>
      <c r="U364"/>
    </row>
    <row r="365" spans="2:21" ht="18" customHeight="1">
      <c r="B365" s="853"/>
      <c r="C365" s="851"/>
      <c r="D365" s="851"/>
      <c r="E365" s="851"/>
      <c r="F365" s="851"/>
      <c r="G365" s="851"/>
      <c r="H365" s="851"/>
      <c r="I365" s="851"/>
      <c r="J365" s="851"/>
      <c r="K365" s="851"/>
      <c r="L365" s="851"/>
      <c r="M365" s="851"/>
      <c r="N365" s="851"/>
      <c r="O365" s="852"/>
      <c r="R365"/>
      <c r="S365"/>
      <c r="T365"/>
      <c r="U365"/>
    </row>
    <row r="366" spans="2:21" ht="18" customHeight="1">
      <c r="B366" s="853"/>
      <c r="C366" s="851"/>
      <c r="D366" s="851"/>
      <c r="E366" s="851"/>
      <c r="F366" s="851"/>
      <c r="G366" s="851"/>
      <c r="H366" s="851"/>
      <c r="I366" s="851"/>
      <c r="J366" s="851"/>
      <c r="K366" s="851"/>
      <c r="L366" s="851"/>
      <c r="M366" s="851"/>
      <c r="N366" s="851"/>
      <c r="O366" s="852"/>
      <c r="R366"/>
      <c r="S366"/>
      <c r="T366"/>
      <c r="U366"/>
    </row>
    <row r="367" spans="2:21" ht="18" customHeight="1">
      <c r="B367" s="979"/>
      <c r="C367" s="980"/>
      <c r="D367" s="980"/>
      <c r="E367" s="980"/>
      <c r="F367" s="980"/>
      <c r="G367" s="980"/>
      <c r="H367" s="980"/>
      <c r="I367" s="980"/>
      <c r="J367" s="980"/>
      <c r="K367" s="980"/>
      <c r="L367" s="980"/>
      <c r="M367" s="980"/>
      <c r="N367" s="980"/>
      <c r="O367" s="981"/>
      <c r="R367"/>
      <c r="S367"/>
      <c r="T367"/>
      <c r="U367"/>
    </row>
    <row r="368" spans="2:21" ht="18" customHeight="1">
      <c r="B368" s="969" t="s">
        <v>385</v>
      </c>
      <c r="C368" s="970"/>
      <c r="D368" s="970"/>
      <c r="E368" s="970"/>
      <c r="F368" s="970"/>
      <c r="G368" s="970"/>
      <c r="H368" s="970"/>
      <c r="I368" s="970"/>
      <c r="J368" s="970"/>
      <c r="K368" s="970"/>
      <c r="L368" s="970"/>
      <c r="M368" s="970"/>
      <c r="N368" s="970"/>
      <c r="O368" s="971"/>
      <c r="R368"/>
      <c r="S368"/>
      <c r="T368"/>
      <c r="U368"/>
    </row>
    <row r="369" spans="1:21" ht="18" customHeight="1">
      <c r="B369" s="972"/>
      <c r="C369" s="851"/>
      <c r="D369" s="851"/>
      <c r="E369" s="851"/>
      <c r="F369" s="851"/>
      <c r="G369" s="851"/>
      <c r="H369" s="851"/>
      <c r="I369" s="851"/>
      <c r="J369" s="851"/>
      <c r="K369" s="851"/>
      <c r="L369" s="851"/>
      <c r="M369" s="851"/>
      <c r="N369" s="851"/>
      <c r="O369" s="852"/>
      <c r="R369"/>
      <c r="S369"/>
      <c r="T369"/>
      <c r="U369"/>
    </row>
    <row r="370" spans="1:21" ht="18" customHeight="1">
      <c r="B370" s="853"/>
      <c r="C370" s="851"/>
      <c r="D370" s="851"/>
      <c r="E370" s="851"/>
      <c r="F370" s="851"/>
      <c r="G370" s="851"/>
      <c r="H370" s="851"/>
      <c r="I370" s="851"/>
      <c r="J370" s="851"/>
      <c r="K370" s="851"/>
      <c r="L370" s="851"/>
      <c r="M370" s="851"/>
      <c r="N370" s="851"/>
      <c r="O370" s="852"/>
      <c r="R370"/>
      <c r="S370"/>
      <c r="T370"/>
      <c r="U370"/>
    </row>
    <row r="371" spans="1:21" ht="18" customHeight="1">
      <c r="B371" s="853"/>
      <c r="C371" s="851"/>
      <c r="D371" s="851"/>
      <c r="E371" s="851"/>
      <c r="F371" s="851"/>
      <c r="G371" s="851"/>
      <c r="H371" s="851"/>
      <c r="I371" s="851"/>
      <c r="J371" s="851"/>
      <c r="K371" s="851"/>
      <c r="L371" s="851"/>
      <c r="M371" s="851"/>
      <c r="N371" s="851"/>
      <c r="O371" s="852"/>
      <c r="R371"/>
      <c r="S371"/>
      <c r="T371"/>
      <c r="U371"/>
    </row>
    <row r="372" spans="1:21" ht="18" customHeight="1">
      <c r="B372" s="853"/>
      <c r="C372" s="851"/>
      <c r="D372" s="851"/>
      <c r="E372" s="851"/>
      <c r="F372" s="851"/>
      <c r="G372" s="851"/>
      <c r="H372" s="851"/>
      <c r="I372" s="851"/>
      <c r="J372" s="851"/>
      <c r="K372" s="851"/>
      <c r="L372" s="851"/>
      <c r="M372" s="851"/>
      <c r="N372" s="851"/>
      <c r="O372" s="852"/>
      <c r="R372"/>
      <c r="S372"/>
      <c r="T372"/>
      <c r="U372"/>
    </row>
    <row r="373" spans="1:21" ht="18" customHeight="1">
      <c r="B373" s="973" t="s">
        <v>387</v>
      </c>
      <c r="C373" s="974"/>
      <c r="D373" s="974"/>
      <c r="E373" s="974"/>
      <c r="F373" s="974"/>
      <c r="G373" s="974"/>
      <c r="H373" s="974"/>
      <c r="I373" s="974"/>
      <c r="J373" s="974"/>
      <c r="K373" s="974"/>
      <c r="L373" s="974"/>
      <c r="M373" s="974"/>
      <c r="N373" s="974"/>
      <c r="O373" s="975"/>
      <c r="R373"/>
      <c r="S373"/>
      <c r="T373"/>
      <c r="U373"/>
    </row>
    <row r="374" spans="1:21" ht="18" customHeight="1">
      <c r="B374" s="972"/>
      <c r="C374" s="851"/>
      <c r="D374" s="851"/>
      <c r="E374" s="851"/>
      <c r="F374" s="851"/>
      <c r="G374" s="851"/>
      <c r="H374" s="851"/>
      <c r="I374" s="851"/>
      <c r="J374" s="851"/>
      <c r="K374" s="851"/>
      <c r="L374" s="851"/>
      <c r="M374" s="851"/>
      <c r="N374" s="851"/>
      <c r="O374" s="852"/>
      <c r="R374"/>
      <c r="S374"/>
      <c r="T374"/>
      <c r="U374"/>
    </row>
    <row r="375" spans="1:21" ht="18" customHeight="1">
      <c r="B375" s="854"/>
      <c r="C375" s="855"/>
      <c r="D375" s="855"/>
      <c r="E375" s="855"/>
      <c r="F375" s="855"/>
      <c r="G375" s="855"/>
      <c r="H375" s="855"/>
      <c r="I375" s="855"/>
      <c r="J375" s="855"/>
      <c r="K375" s="855"/>
      <c r="L375" s="855"/>
      <c r="M375" s="855"/>
      <c r="N375" s="855"/>
      <c r="O375" s="856"/>
      <c r="R375"/>
      <c r="S375"/>
      <c r="T375"/>
      <c r="U375"/>
    </row>
    <row r="376" spans="1:21" ht="18" customHeight="1">
      <c r="B376" s="976" t="s">
        <v>88</v>
      </c>
      <c r="C376" s="977"/>
      <c r="D376" s="977"/>
      <c r="E376" s="977"/>
      <c r="F376" s="977"/>
      <c r="G376" s="977"/>
      <c r="H376" s="977"/>
      <c r="I376" s="977"/>
      <c r="J376" s="977"/>
      <c r="K376" s="977"/>
      <c r="L376" s="977"/>
      <c r="M376" s="977"/>
      <c r="N376" s="977"/>
      <c r="O376" s="978"/>
      <c r="R376"/>
      <c r="S376"/>
      <c r="T376"/>
      <c r="U376"/>
    </row>
    <row r="377" spans="1:21" ht="18" customHeight="1">
      <c r="B377" s="955"/>
      <c r="C377" s="956"/>
      <c r="D377" s="956"/>
      <c r="E377" s="956"/>
      <c r="F377" s="956"/>
      <c r="G377" s="956"/>
      <c r="H377" s="956"/>
      <c r="I377" s="956"/>
      <c r="J377" s="956"/>
      <c r="K377" s="956"/>
      <c r="L377" s="956"/>
      <c r="M377" s="956"/>
      <c r="N377" s="956"/>
      <c r="O377" s="957"/>
      <c r="R377"/>
      <c r="S377"/>
      <c r="T377"/>
      <c r="U377"/>
    </row>
    <row r="378" spans="1:21" ht="18" customHeight="1">
      <c r="B378" s="853"/>
      <c r="C378" s="851"/>
      <c r="D378" s="851"/>
      <c r="E378" s="851"/>
      <c r="F378" s="851"/>
      <c r="G378" s="851"/>
      <c r="H378" s="851"/>
      <c r="I378" s="851"/>
      <c r="J378" s="851"/>
      <c r="K378" s="851"/>
      <c r="L378" s="851"/>
      <c r="M378" s="851"/>
      <c r="N378" s="851"/>
      <c r="O378" s="852"/>
      <c r="R378"/>
      <c r="S378"/>
      <c r="T378"/>
      <c r="U378"/>
    </row>
    <row r="379" spans="1:21" s="519" customFormat="1" ht="18" customHeight="1">
      <c r="B379" s="854"/>
      <c r="C379" s="855"/>
      <c r="D379" s="855"/>
      <c r="E379" s="855"/>
      <c r="F379" s="855"/>
      <c r="G379" s="855"/>
      <c r="H379" s="855"/>
      <c r="I379" s="855"/>
      <c r="J379" s="855"/>
      <c r="K379" s="855"/>
      <c r="L379" s="855"/>
      <c r="M379" s="855"/>
      <c r="N379" s="855"/>
      <c r="O379" s="856"/>
    </row>
    <row r="380" spans="1:21" s="1" customFormat="1" ht="4.5" customHeight="1" thickBot="1">
      <c r="B380" s="500"/>
      <c r="C380" s="500"/>
      <c r="D380" s="501"/>
      <c r="E380" s="501"/>
      <c r="F380" s="501"/>
      <c r="G380" s="501"/>
      <c r="H380" s="501"/>
      <c r="I380" s="501"/>
      <c r="J380" s="501"/>
      <c r="K380" s="501"/>
      <c r="L380" s="501"/>
      <c r="M380" s="501"/>
      <c r="N380" s="501"/>
      <c r="O380" s="501"/>
    </row>
    <row r="381" spans="1:21" s="1" customFormat="1" ht="18" customHeight="1" thickBot="1">
      <c r="B381" s="958" t="s">
        <v>76</v>
      </c>
      <c r="C381" s="959"/>
      <c r="D381" s="960"/>
      <c r="E381" s="714">
        <v>4</v>
      </c>
      <c r="F381" s="450"/>
      <c r="G381" s="450"/>
      <c r="H381" s="450"/>
      <c r="I381" s="450"/>
      <c r="J381" s="450"/>
      <c r="K381" s="450"/>
      <c r="L381" s="760"/>
      <c r="M381" s="760"/>
      <c r="N381" s="760"/>
      <c r="O381" s="760"/>
    </row>
    <row r="382" spans="1:21" s="38" customFormat="1" ht="18.75" customHeight="1">
      <c r="A382" s="307"/>
      <c r="B382" s="224" t="s">
        <v>493</v>
      </c>
      <c r="C382" s="224"/>
      <c r="D382" s="225"/>
      <c r="E382" s="226"/>
      <c r="F382" s="226"/>
      <c r="G382" s="226"/>
      <c r="H382" s="226"/>
      <c r="I382" s="226"/>
      <c r="J382" s="502"/>
      <c r="K382" s="227"/>
      <c r="L382" s="760"/>
      <c r="M382" s="760"/>
      <c r="N382" s="760"/>
      <c r="O382" s="760"/>
    </row>
    <row r="383" spans="1:21" s="38" customFormat="1">
      <c r="A383" s="503"/>
      <c r="B383" s="375" t="s">
        <v>228</v>
      </c>
      <c r="C383" s="375"/>
      <c r="D383" s="504"/>
      <c r="E383" s="505"/>
      <c r="F383" s="505"/>
      <c r="G383" s="228" t="s">
        <v>229</v>
      </c>
      <c r="H383" s="504"/>
      <c r="I383" s="375" t="s">
        <v>230</v>
      </c>
      <c r="J383" s="375"/>
      <c r="K383" s="503"/>
      <c r="L383" s="506"/>
      <c r="M383" s="507"/>
      <c r="N383" s="508"/>
      <c r="O383" s="228" t="s">
        <v>229</v>
      </c>
    </row>
    <row r="384" spans="1:21" s="38" customFormat="1">
      <c r="A384" s="509"/>
      <c r="B384" s="229" t="s">
        <v>231</v>
      </c>
      <c r="C384" s="230"/>
      <c r="D384" s="230"/>
      <c r="E384" s="231"/>
      <c r="F384" s="231" t="s">
        <v>232</v>
      </c>
      <c r="G384" s="232" t="s">
        <v>233</v>
      </c>
      <c r="H384" s="233"/>
      <c r="I384" s="229" t="s">
        <v>231</v>
      </c>
      <c r="J384" s="230"/>
      <c r="K384" s="230"/>
      <c r="L384" s="230"/>
      <c r="M384" s="231"/>
      <c r="N384" s="231" t="s">
        <v>232</v>
      </c>
      <c r="O384" s="232" t="s">
        <v>233</v>
      </c>
    </row>
    <row r="385" spans="1:15" s="38" customFormat="1" ht="18" customHeight="1">
      <c r="A385" s="503"/>
      <c r="B385" s="234" t="s">
        <v>234</v>
      </c>
      <c r="C385" s="235"/>
      <c r="D385" s="235"/>
      <c r="E385" s="236"/>
      <c r="F385" s="237"/>
      <c r="G385" s="238"/>
      <c r="H385" s="510"/>
      <c r="I385" s="234" t="s">
        <v>235</v>
      </c>
      <c r="J385" s="235"/>
      <c r="K385" s="235"/>
      <c r="L385" s="235"/>
      <c r="M385" s="236"/>
      <c r="N385" s="239"/>
      <c r="O385" s="240"/>
    </row>
    <row r="386" spans="1:15" s="38" customFormat="1" ht="14.25" customHeight="1">
      <c r="A386" s="503"/>
      <c r="B386" s="241"/>
      <c r="C386" s="242"/>
      <c r="D386" s="243"/>
      <c r="E386" s="244"/>
      <c r="F386" s="245"/>
      <c r="G386" s="246"/>
      <c r="H386" s="510"/>
      <c r="I386" s="247"/>
      <c r="J386" s="248"/>
      <c r="K386" s="243"/>
      <c r="L386" s="243"/>
      <c r="M386" s="244"/>
      <c r="N386" s="245"/>
      <c r="O386" s="249"/>
    </row>
    <row r="387" spans="1:15" s="38" customFormat="1" ht="14.25" customHeight="1">
      <c r="A387" s="503"/>
      <c r="B387" s="250"/>
      <c r="C387" s="251"/>
      <c r="D387" s="252"/>
      <c r="E387" s="253"/>
      <c r="F387" s="245"/>
      <c r="G387" s="254">
        <f>ROUNDDOWN(SUM(F386:F393)/1000,0)</f>
        <v>0</v>
      </c>
      <c r="H387" s="511"/>
      <c r="I387" s="247"/>
      <c r="J387" s="255"/>
      <c r="K387" s="252"/>
      <c r="L387" s="252"/>
      <c r="M387" s="253"/>
      <c r="N387" s="245"/>
      <c r="O387" s="256">
        <f>ROUNDDOWN(SUM(N386:N398)/1000,0)</f>
        <v>0</v>
      </c>
    </row>
    <row r="388" spans="1:15" s="38" customFormat="1" ht="14.25" customHeight="1">
      <c r="A388" s="503"/>
      <c r="B388" s="250"/>
      <c r="C388" s="251"/>
      <c r="D388" s="252"/>
      <c r="E388" s="253"/>
      <c r="F388" s="245"/>
      <c r="G388" s="254"/>
      <c r="H388" s="511"/>
      <c r="I388" s="257"/>
      <c r="J388" s="255"/>
      <c r="K388" s="252"/>
      <c r="L388" s="252"/>
      <c r="M388" s="253"/>
      <c r="N388" s="245"/>
      <c r="O388" s="249"/>
    </row>
    <row r="389" spans="1:15" s="38" customFormat="1" ht="14.25" customHeight="1">
      <c r="A389" s="503"/>
      <c r="B389" s="250"/>
      <c r="C389" s="251"/>
      <c r="D389" s="252"/>
      <c r="E389" s="253"/>
      <c r="F389" s="245"/>
      <c r="G389" s="254"/>
      <c r="H389" s="511"/>
      <c r="I389" s="257"/>
      <c r="J389" s="255"/>
      <c r="K389" s="252"/>
      <c r="L389" s="252"/>
      <c r="M389" s="253"/>
      <c r="N389" s="245"/>
      <c r="O389" s="249"/>
    </row>
    <row r="390" spans="1:15" s="38" customFormat="1" ht="14.25" customHeight="1">
      <c r="A390" s="503"/>
      <c r="B390" s="250"/>
      <c r="C390" s="251"/>
      <c r="D390" s="252"/>
      <c r="E390" s="253"/>
      <c r="F390" s="245"/>
      <c r="G390" s="254"/>
      <c r="H390" s="511"/>
      <c r="I390" s="257"/>
      <c r="J390" s="255"/>
      <c r="K390" s="252"/>
      <c r="L390" s="252"/>
      <c r="M390" s="253"/>
      <c r="N390" s="245"/>
      <c r="O390" s="249"/>
    </row>
    <row r="391" spans="1:15" s="38" customFormat="1" ht="14.25" customHeight="1">
      <c r="A391" s="503"/>
      <c r="B391" s="250"/>
      <c r="C391" s="251"/>
      <c r="D391" s="252"/>
      <c r="E391" s="253"/>
      <c r="F391" s="245"/>
      <c r="G391" s="254"/>
      <c r="H391" s="511"/>
      <c r="I391" s="257"/>
      <c r="J391" s="255"/>
      <c r="K391" s="252"/>
      <c r="L391" s="252"/>
      <c r="M391" s="253"/>
      <c r="N391" s="245"/>
      <c r="O391" s="249"/>
    </row>
    <row r="392" spans="1:15" s="38" customFormat="1" ht="14.25" customHeight="1">
      <c r="A392" s="503"/>
      <c r="B392" s="250"/>
      <c r="C392" s="251"/>
      <c r="D392" s="252"/>
      <c r="E392" s="253"/>
      <c r="F392" s="245"/>
      <c r="G392" s="258"/>
      <c r="H392" s="512"/>
      <c r="I392" s="259"/>
      <c r="J392" s="255"/>
      <c r="K392" s="252"/>
      <c r="L392" s="252"/>
      <c r="M392" s="253"/>
      <c r="N392" s="245"/>
      <c r="O392" s="249"/>
    </row>
    <row r="393" spans="1:15" s="38" customFormat="1" ht="14.25" customHeight="1">
      <c r="A393" s="503"/>
      <c r="B393" s="250"/>
      <c r="C393" s="260"/>
      <c r="D393" s="261"/>
      <c r="E393" s="262"/>
      <c r="F393" s="263"/>
      <c r="G393" s="258"/>
      <c r="H393" s="512"/>
      <c r="I393" s="259"/>
      <c r="J393" s="255"/>
      <c r="K393" s="252"/>
      <c r="L393" s="252"/>
      <c r="M393" s="253"/>
      <c r="N393" s="245"/>
      <c r="O393" s="249"/>
    </row>
    <row r="394" spans="1:15" s="38" customFormat="1" ht="14.25" customHeight="1">
      <c r="A394" s="503"/>
      <c r="B394" s="234" t="s">
        <v>236</v>
      </c>
      <c r="C394" s="235"/>
      <c r="D394" s="235"/>
      <c r="E394" s="236"/>
      <c r="F394" s="237"/>
      <c r="G394" s="238"/>
      <c r="H394" s="513"/>
      <c r="I394" s="247"/>
      <c r="J394" s="255"/>
      <c r="K394" s="252"/>
      <c r="L394" s="252"/>
      <c r="M394" s="253"/>
      <c r="N394" s="245"/>
      <c r="O394" s="249"/>
    </row>
    <row r="395" spans="1:15" s="38" customFormat="1" ht="14.25" customHeight="1">
      <c r="A395" s="503"/>
      <c r="B395" s="241"/>
      <c r="C395" s="242"/>
      <c r="D395" s="243"/>
      <c r="E395" s="244"/>
      <c r="F395" s="264"/>
      <c r="G395" s="246"/>
      <c r="H395" s="513"/>
      <c r="I395" s="257"/>
      <c r="J395" s="255"/>
      <c r="K395" s="252"/>
      <c r="L395" s="252"/>
      <c r="M395" s="253"/>
      <c r="N395" s="245"/>
      <c r="O395" s="249"/>
    </row>
    <row r="396" spans="1:15" s="38" customFormat="1" ht="14.25" customHeight="1">
      <c r="A396" s="503"/>
      <c r="B396" s="250"/>
      <c r="C396" s="251"/>
      <c r="D396" s="252"/>
      <c r="E396" s="253"/>
      <c r="F396" s="265"/>
      <c r="G396" s="254">
        <f>ROUNDDOWN(SUM(F395:F399)/1000,0)</f>
        <v>0</v>
      </c>
      <c r="H396" s="511"/>
      <c r="I396" s="247"/>
      <c r="J396" s="255"/>
      <c r="K396" s="252"/>
      <c r="L396" s="252"/>
      <c r="M396" s="253"/>
      <c r="N396" s="245"/>
      <c r="O396" s="249"/>
    </row>
    <row r="397" spans="1:15" s="38" customFormat="1" ht="14.25" customHeight="1">
      <c r="A397" s="503"/>
      <c r="B397" s="250"/>
      <c r="C397" s="251"/>
      <c r="D397" s="252"/>
      <c r="E397" s="253"/>
      <c r="F397" s="265"/>
      <c r="G397" s="254"/>
      <c r="H397" s="511"/>
      <c r="I397" s="247"/>
      <c r="J397" s="255"/>
      <c r="K397" s="252"/>
      <c r="L397" s="252"/>
      <c r="M397" s="253"/>
      <c r="N397" s="265"/>
      <c r="O397" s="249"/>
    </row>
    <row r="398" spans="1:15" s="38" customFormat="1" ht="14.25" customHeight="1">
      <c r="A398" s="503"/>
      <c r="B398" s="250"/>
      <c r="C398" s="251"/>
      <c r="D398" s="252"/>
      <c r="E398" s="253"/>
      <c r="F398" s="245"/>
      <c r="G398" s="254"/>
      <c r="H398" s="513"/>
      <c r="I398" s="247"/>
      <c r="J398" s="266"/>
      <c r="K398" s="261"/>
      <c r="L398" s="261"/>
      <c r="M398" s="262"/>
      <c r="N398" s="245"/>
      <c r="O398" s="267"/>
    </row>
    <row r="399" spans="1:15" s="38" customFormat="1" ht="14.25" customHeight="1">
      <c r="A399" s="503"/>
      <c r="B399" s="250"/>
      <c r="C399" s="260"/>
      <c r="D399" s="261"/>
      <c r="E399" s="262"/>
      <c r="F399" s="263"/>
      <c r="G399" s="254"/>
      <c r="H399" s="511"/>
      <c r="I399" s="234" t="s">
        <v>237</v>
      </c>
      <c r="J399" s="235"/>
      <c r="K399" s="235"/>
      <c r="L399" s="235"/>
      <c r="M399" s="236"/>
      <c r="N399" s="237"/>
      <c r="O399" s="268"/>
    </row>
    <row r="400" spans="1:15" s="38" customFormat="1" ht="14.25" customHeight="1">
      <c r="A400" s="503"/>
      <c r="B400" s="234" t="s">
        <v>238</v>
      </c>
      <c r="C400" s="235"/>
      <c r="D400" s="235"/>
      <c r="E400" s="236"/>
      <c r="F400" s="237"/>
      <c r="G400" s="238"/>
      <c r="H400" s="511"/>
      <c r="I400" s="247"/>
      <c r="J400" s="248"/>
      <c r="K400" s="243"/>
      <c r="L400" s="243"/>
      <c r="M400" s="244"/>
      <c r="N400" s="245"/>
      <c r="O400" s="249"/>
    </row>
    <row r="401" spans="1:15" s="38" customFormat="1" ht="14.25" customHeight="1">
      <c r="A401" s="503"/>
      <c r="B401" s="241"/>
      <c r="C401" s="242"/>
      <c r="D401" s="243"/>
      <c r="E401" s="244"/>
      <c r="F401" s="264"/>
      <c r="G401" s="246"/>
      <c r="H401" s="513"/>
      <c r="I401" s="247"/>
      <c r="J401" s="255"/>
      <c r="K401" s="252"/>
      <c r="L401" s="252"/>
      <c r="M401" s="253"/>
      <c r="N401" s="265"/>
      <c r="O401" s="256">
        <f>ROUNDDOWN(SUM(N400:N416)/1000,0)</f>
        <v>0</v>
      </c>
    </row>
    <row r="402" spans="1:15" s="38" customFormat="1" ht="14.25" customHeight="1">
      <c r="A402" s="503"/>
      <c r="B402" s="250"/>
      <c r="C402" s="251"/>
      <c r="D402" s="252"/>
      <c r="E402" s="253"/>
      <c r="F402" s="265"/>
      <c r="G402" s="254">
        <f>ROUNDDOWN(SUM(F401:F406)/1000,0)</f>
        <v>0</v>
      </c>
      <c r="H402" s="513"/>
      <c r="I402" s="257"/>
      <c r="J402" s="255"/>
      <c r="K402" s="252"/>
      <c r="L402" s="252"/>
      <c r="M402" s="253"/>
      <c r="N402" s="245"/>
      <c r="O402" s="249"/>
    </row>
    <row r="403" spans="1:15" s="38" customFormat="1" ht="14.25" customHeight="1">
      <c r="A403" s="503"/>
      <c r="B403" s="250"/>
      <c r="C403" s="251"/>
      <c r="D403" s="252"/>
      <c r="E403" s="253"/>
      <c r="F403" s="265"/>
      <c r="G403" s="254"/>
      <c r="H403" s="513"/>
      <c r="I403" s="257"/>
      <c r="J403" s="255"/>
      <c r="K403" s="252"/>
      <c r="L403" s="252"/>
      <c r="M403" s="253"/>
      <c r="N403" s="245"/>
      <c r="O403" s="249"/>
    </row>
    <row r="404" spans="1:15" s="38" customFormat="1" ht="14.25" customHeight="1">
      <c r="A404" s="503"/>
      <c r="B404" s="250"/>
      <c r="C404" s="251"/>
      <c r="D404" s="252"/>
      <c r="E404" s="253"/>
      <c r="F404" s="265"/>
      <c r="G404" s="254"/>
      <c r="H404" s="511"/>
      <c r="I404" s="257"/>
      <c r="J404" s="255"/>
      <c r="K404" s="252"/>
      <c r="L404" s="252"/>
      <c r="M404" s="253"/>
      <c r="N404" s="265"/>
      <c r="O404" s="249"/>
    </row>
    <row r="405" spans="1:15" s="38" customFormat="1" ht="14.25" customHeight="1">
      <c r="A405" s="503"/>
      <c r="B405" s="250"/>
      <c r="C405" s="251"/>
      <c r="D405" s="252"/>
      <c r="E405" s="253"/>
      <c r="F405" s="245"/>
      <c r="G405" s="254"/>
      <c r="H405" s="511"/>
      <c r="I405" s="257"/>
      <c r="J405" s="255"/>
      <c r="K405" s="252"/>
      <c r="L405" s="252"/>
      <c r="M405" s="253"/>
      <c r="N405" s="265"/>
      <c r="O405" s="249"/>
    </row>
    <row r="406" spans="1:15" s="38" customFormat="1" ht="14.25" customHeight="1">
      <c r="A406" s="503"/>
      <c r="B406" s="250"/>
      <c r="C406" s="260"/>
      <c r="D406" s="261"/>
      <c r="E406" s="262"/>
      <c r="F406" s="263"/>
      <c r="G406" s="254"/>
      <c r="H406" s="511"/>
      <c r="I406" s="247"/>
      <c r="J406" s="255"/>
      <c r="K406" s="252"/>
      <c r="L406" s="252"/>
      <c r="M406" s="253"/>
      <c r="N406" s="265"/>
      <c r="O406" s="249"/>
    </row>
    <row r="407" spans="1:15" s="38" customFormat="1" ht="14.25" customHeight="1">
      <c r="A407" s="503"/>
      <c r="B407" s="234" t="s">
        <v>239</v>
      </c>
      <c r="C407" s="235"/>
      <c r="D407" s="235"/>
      <c r="E407" s="236"/>
      <c r="F407" s="237"/>
      <c r="G407" s="238"/>
      <c r="H407" s="511"/>
      <c r="I407" s="257"/>
      <c r="J407" s="255"/>
      <c r="K407" s="252"/>
      <c r="L407" s="252"/>
      <c r="M407" s="253"/>
      <c r="N407" s="265"/>
      <c r="O407" s="249"/>
    </row>
    <row r="408" spans="1:15" s="38" customFormat="1" ht="14.25" customHeight="1">
      <c r="A408" s="503"/>
      <c r="B408" s="241"/>
      <c r="C408" s="242"/>
      <c r="D408" s="243"/>
      <c r="E408" s="244"/>
      <c r="F408" s="264"/>
      <c r="G408" s="246"/>
      <c r="H408" s="513"/>
      <c r="I408" s="247"/>
      <c r="J408" s="255"/>
      <c r="K408" s="252"/>
      <c r="L408" s="252"/>
      <c r="M408" s="253"/>
      <c r="N408" s="245"/>
      <c r="O408" s="249"/>
    </row>
    <row r="409" spans="1:15" s="38" customFormat="1" ht="14.25" customHeight="1">
      <c r="A409" s="503"/>
      <c r="B409" s="250"/>
      <c r="C409" s="251"/>
      <c r="D409" s="252"/>
      <c r="E409" s="253"/>
      <c r="F409" s="265"/>
      <c r="G409" s="254">
        <f>ROUNDDOWN(SUM(F408:F412)/1000,0)</f>
        <v>0</v>
      </c>
      <c r="H409" s="513"/>
      <c r="I409" s="247"/>
      <c r="J409" s="255"/>
      <c r="K409" s="252"/>
      <c r="L409" s="252"/>
      <c r="M409" s="253"/>
      <c r="N409" s="245"/>
      <c r="O409" s="249"/>
    </row>
    <row r="410" spans="1:15" s="38" customFormat="1" ht="14.25" customHeight="1">
      <c r="A410" s="503"/>
      <c r="B410" s="250"/>
      <c r="C410" s="251"/>
      <c r="D410" s="252"/>
      <c r="E410" s="253"/>
      <c r="F410" s="265"/>
      <c r="G410" s="254"/>
      <c r="H410" s="513"/>
      <c r="I410" s="247"/>
      <c r="J410" s="255"/>
      <c r="K410" s="252"/>
      <c r="L410" s="252"/>
      <c r="M410" s="253"/>
      <c r="N410" s="245"/>
      <c r="O410" s="249"/>
    </row>
    <row r="411" spans="1:15" s="38" customFormat="1" ht="14.25" customHeight="1">
      <c r="A411" s="503"/>
      <c r="B411" s="250"/>
      <c r="C411" s="251"/>
      <c r="D411" s="252"/>
      <c r="E411" s="253"/>
      <c r="F411" s="245"/>
      <c r="G411" s="254"/>
      <c r="H411" s="511"/>
      <c r="I411" s="257"/>
      <c r="J411" s="255"/>
      <c r="K411" s="252"/>
      <c r="L411" s="252"/>
      <c r="M411" s="253"/>
      <c r="N411" s="265"/>
      <c r="O411" s="249"/>
    </row>
    <row r="412" spans="1:15" s="38" customFormat="1" ht="14.25" customHeight="1">
      <c r="A412" s="503"/>
      <c r="B412" s="250"/>
      <c r="C412" s="260"/>
      <c r="D412" s="261"/>
      <c r="E412" s="262"/>
      <c r="F412" s="263"/>
      <c r="G412" s="254"/>
      <c r="H412" s="511"/>
      <c r="I412" s="257"/>
      <c r="J412" s="255"/>
      <c r="K412" s="252"/>
      <c r="L412" s="252"/>
      <c r="M412" s="253"/>
      <c r="N412" s="245"/>
      <c r="O412" s="249"/>
    </row>
    <row r="413" spans="1:15" s="38" customFormat="1" ht="14.25" customHeight="1">
      <c r="A413" s="503"/>
      <c r="B413" s="234" t="s">
        <v>240</v>
      </c>
      <c r="C413" s="235"/>
      <c r="D413" s="235"/>
      <c r="E413" s="236"/>
      <c r="F413" s="237"/>
      <c r="G413" s="238"/>
      <c r="H413" s="511"/>
      <c r="I413" s="257"/>
      <c r="J413" s="255"/>
      <c r="K413" s="252"/>
      <c r="L413" s="252"/>
      <c r="M413" s="253"/>
      <c r="N413" s="245"/>
      <c r="O413" s="249"/>
    </row>
    <row r="414" spans="1:15" s="38" customFormat="1" ht="14.25" customHeight="1">
      <c r="A414" s="503"/>
      <c r="B414" s="241"/>
      <c r="C414" s="242"/>
      <c r="D414" s="243"/>
      <c r="E414" s="244"/>
      <c r="F414" s="269"/>
      <c r="G414" s="246"/>
      <c r="H414" s="511"/>
      <c r="I414" s="257"/>
      <c r="J414" s="255"/>
      <c r="K414" s="252"/>
      <c r="L414" s="252"/>
      <c r="M414" s="253"/>
      <c r="N414" s="245"/>
      <c r="O414" s="249"/>
    </row>
    <row r="415" spans="1:15" s="38" customFormat="1" ht="14.25" customHeight="1">
      <c r="A415" s="503"/>
      <c r="B415" s="250"/>
      <c r="C415" s="251"/>
      <c r="D415" s="252"/>
      <c r="E415" s="253"/>
      <c r="F415" s="245"/>
      <c r="G415" s="246">
        <f>ROUNDDOWN(SUM(F414:F418)/1000,0)</f>
        <v>0</v>
      </c>
      <c r="H415" s="511"/>
      <c r="I415" s="247"/>
      <c r="J415" s="255"/>
      <c r="K415" s="252"/>
      <c r="L415" s="252"/>
      <c r="M415" s="253"/>
      <c r="N415" s="265"/>
      <c r="O415" s="249"/>
    </row>
    <row r="416" spans="1:15" s="38" customFormat="1" ht="14.25" customHeight="1">
      <c r="A416" s="503"/>
      <c r="B416" s="250"/>
      <c r="C416" s="251"/>
      <c r="D416" s="252"/>
      <c r="E416" s="253"/>
      <c r="F416" s="265"/>
      <c r="G416" s="246"/>
      <c r="H416" s="513"/>
      <c r="I416" s="247"/>
      <c r="J416" s="266"/>
      <c r="K416" s="261"/>
      <c r="L416" s="261"/>
      <c r="M416" s="262"/>
      <c r="N416" s="245"/>
      <c r="O416" s="267"/>
    </row>
    <row r="417" spans="1:15" s="38" customFormat="1" ht="14.25" customHeight="1">
      <c r="A417" s="503"/>
      <c r="B417" s="250"/>
      <c r="C417" s="251"/>
      <c r="D417" s="252"/>
      <c r="E417" s="253"/>
      <c r="F417" s="265"/>
      <c r="G417" s="246"/>
      <c r="H417" s="511"/>
      <c r="I417" s="270" t="s">
        <v>241</v>
      </c>
      <c r="J417" s="271"/>
      <c r="K417" s="271"/>
      <c r="L417" s="271"/>
      <c r="M417" s="272"/>
      <c r="N417" s="237"/>
      <c r="O417" s="268"/>
    </row>
    <row r="418" spans="1:15" s="38" customFormat="1" ht="14.25" customHeight="1">
      <c r="A418" s="503"/>
      <c r="B418" s="250"/>
      <c r="C418" s="260"/>
      <c r="D418" s="261"/>
      <c r="E418" s="262"/>
      <c r="F418" s="263"/>
      <c r="G418" s="254"/>
      <c r="H418" s="513"/>
      <c r="I418" s="247"/>
      <c r="J418" s="248"/>
      <c r="K418" s="243"/>
      <c r="L418" s="243"/>
      <c r="M418" s="244"/>
      <c r="N418" s="273"/>
      <c r="O418" s="249"/>
    </row>
    <row r="419" spans="1:15" s="38" customFormat="1" ht="14.25" customHeight="1">
      <c r="A419" s="503"/>
      <c r="B419" s="234" t="s">
        <v>242</v>
      </c>
      <c r="C419" s="235"/>
      <c r="D419" s="235"/>
      <c r="E419" s="236"/>
      <c r="F419" s="237"/>
      <c r="G419" s="238"/>
      <c r="H419" s="513"/>
      <c r="I419" s="247"/>
      <c r="J419" s="255"/>
      <c r="K419" s="252"/>
      <c r="L419" s="252"/>
      <c r="M419" s="253"/>
      <c r="N419" s="274"/>
      <c r="O419" s="275">
        <f>ROUNDDOWN(SUM(N418:N429)/1000,0)</f>
        <v>0</v>
      </c>
    </row>
    <row r="420" spans="1:15" s="38" customFormat="1" ht="14.25" customHeight="1">
      <c r="A420" s="503"/>
      <c r="B420" s="241"/>
      <c r="C420" s="242"/>
      <c r="D420" s="243"/>
      <c r="E420" s="244"/>
      <c r="F420" s="269"/>
      <c r="G420" s="246"/>
      <c r="H420" s="513"/>
      <c r="I420" s="257"/>
      <c r="J420" s="255"/>
      <c r="K420" s="252"/>
      <c r="L420" s="252"/>
      <c r="M420" s="253"/>
      <c r="N420" s="276"/>
      <c r="O420" s="249"/>
    </row>
    <row r="421" spans="1:15" s="38" customFormat="1" ht="14.25" customHeight="1">
      <c r="A421" s="503"/>
      <c r="B421" s="250"/>
      <c r="C421" s="251"/>
      <c r="D421" s="252"/>
      <c r="E421" s="253"/>
      <c r="F421" s="263"/>
      <c r="G421" s="254">
        <f>ROUNDDOWN(SUM(F420:F423)/1000,0)</f>
        <v>0</v>
      </c>
      <c r="H421" s="511"/>
      <c r="I421" s="247"/>
      <c r="J421" s="255"/>
      <c r="K421" s="252"/>
      <c r="L421" s="252"/>
      <c r="M421" s="253"/>
      <c r="N421" s="274"/>
      <c r="O421" s="249"/>
    </row>
    <row r="422" spans="1:15" s="38" customFormat="1" ht="14.25" customHeight="1">
      <c r="A422" s="503"/>
      <c r="B422" s="250"/>
      <c r="C422" s="251"/>
      <c r="D422" s="252"/>
      <c r="E422" s="253"/>
      <c r="F422" s="263"/>
      <c r="G422" s="254"/>
      <c r="H422" s="513"/>
      <c r="I422" s="257"/>
      <c r="J422" s="255"/>
      <c r="K422" s="252"/>
      <c r="L422" s="252"/>
      <c r="M422" s="253"/>
      <c r="N422" s="276"/>
      <c r="O422" s="249"/>
    </row>
    <row r="423" spans="1:15" s="38" customFormat="1" ht="14.25" customHeight="1">
      <c r="A423" s="503"/>
      <c r="B423" s="250"/>
      <c r="C423" s="260"/>
      <c r="D423" s="261"/>
      <c r="E423" s="262"/>
      <c r="F423" s="263"/>
      <c r="G423" s="254"/>
      <c r="H423" s="513"/>
      <c r="I423" s="247"/>
      <c r="J423" s="255"/>
      <c r="K423" s="252"/>
      <c r="L423" s="252"/>
      <c r="M423" s="253"/>
      <c r="N423" s="274"/>
      <c r="O423" s="249"/>
    </row>
    <row r="424" spans="1:15" s="38" customFormat="1" ht="14.25" customHeight="1" thickBot="1">
      <c r="A424" s="503"/>
      <c r="B424" s="277" t="s">
        <v>243</v>
      </c>
      <c r="C424" s="278"/>
      <c r="D424" s="278"/>
      <c r="E424" s="279"/>
      <c r="F424" s="280"/>
      <c r="G424" s="281">
        <f>G425-G387-G396-G402-G409-G415-G421</f>
        <v>0</v>
      </c>
      <c r="H424" s="511"/>
      <c r="I424" s="282"/>
      <c r="J424" s="255"/>
      <c r="K424" s="252"/>
      <c r="L424" s="252"/>
      <c r="M424" s="253"/>
      <c r="N424" s="274"/>
      <c r="O424" s="249"/>
    </row>
    <row r="425" spans="1:15" s="38" customFormat="1" ht="20.149999999999999" customHeight="1" thickTop="1">
      <c r="A425" s="503"/>
      <c r="B425" s="961" t="s">
        <v>244</v>
      </c>
      <c r="C425" s="962"/>
      <c r="D425" s="962"/>
      <c r="E425" s="962"/>
      <c r="F425" s="963"/>
      <c r="G425" s="283">
        <f>O432</f>
        <v>0</v>
      </c>
      <c r="H425" s="511"/>
      <c r="I425" s="284"/>
      <c r="J425" s="255"/>
      <c r="K425" s="252"/>
      <c r="L425" s="252"/>
      <c r="M425" s="253"/>
      <c r="N425" s="274"/>
      <c r="O425" s="249"/>
    </row>
    <row r="426" spans="1:15" s="38" customFormat="1" ht="14.25" customHeight="1">
      <c r="A426" s="503"/>
      <c r="B426" s="285" t="s">
        <v>245</v>
      </c>
      <c r="C426" s="286"/>
      <c r="D426" s="286"/>
      <c r="E426" s="286"/>
      <c r="F426" s="286"/>
      <c r="G426" s="287"/>
      <c r="H426" s="287"/>
      <c r="I426" s="247"/>
      <c r="J426" s="255"/>
      <c r="K426" s="252"/>
      <c r="L426" s="252"/>
      <c r="M426" s="253"/>
      <c r="N426" s="274"/>
      <c r="O426" s="249"/>
    </row>
    <row r="427" spans="1:15" s="38" customFormat="1" ht="14.25" customHeight="1">
      <c r="A427" s="503"/>
      <c r="B427" s="288" t="s">
        <v>246</v>
      </c>
      <c r="C427" s="286"/>
      <c r="D427" s="286"/>
      <c r="E427" s="286"/>
      <c r="F427" s="286"/>
      <c r="G427" s="289" t="s">
        <v>247</v>
      </c>
      <c r="H427" s="514"/>
      <c r="I427" s="247"/>
      <c r="J427" s="255"/>
      <c r="K427" s="252"/>
      <c r="L427" s="252"/>
      <c r="M427" s="253"/>
      <c r="N427" s="274"/>
      <c r="O427" s="249"/>
    </row>
    <row r="428" spans="1:15" s="38" customFormat="1" ht="14.25" customHeight="1">
      <c r="A428" s="503"/>
      <c r="B428" s="964" t="s">
        <v>2</v>
      </c>
      <c r="C428" s="965"/>
      <c r="D428" s="965"/>
      <c r="E428" s="965"/>
      <c r="F428" s="966"/>
      <c r="G428" s="290" t="s">
        <v>85</v>
      </c>
      <c r="H428" s="514"/>
      <c r="I428" s="247"/>
      <c r="J428" s="255"/>
      <c r="K428" s="252"/>
      <c r="L428" s="252"/>
      <c r="M428" s="253"/>
      <c r="N428" s="274"/>
      <c r="O428" s="249"/>
    </row>
    <row r="429" spans="1:15" s="38" customFormat="1" ht="20.149999999999999" customHeight="1" thickBot="1">
      <c r="A429" s="503"/>
      <c r="B429" s="943" t="s">
        <v>248</v>
      </c>
      <c r="C429" s="967"/>
      <c r="D429" s="967"/>
      <c r="E429" s="967"/>
      <c r="F429" s="968"/>
      <c r="G429" s="291"/>
      <c r="H429" s="515"/>
      <c r="I429" s="292"/>
      <c r="J429" s="293"/>
      <c r="K429" s="294"/>
      <c r="L429" s="294"/>
      <c r="M429" s="295"/>
      <c r="N429" s="296"/>
      <c r="O429" s="297"/>
    </row>
    <row r="430" spans="1:15" s="38" customFormat="1" ht="22.25" customHeight="1" thickTop="1">
      <c r="A430" s="503"/>
      <c r="B430" s="943" t="s">
        <v>249</v>
      </c>
      <c r="C430" s="944"/>
      <c r="D430" s="944"/>
      <c r="E430" s="944"/>
      <c r="F430" s="945"/>
      <c r="G430" s="291"/>
      <c r="H430" s="298"/>
      <c r="I430" s="946" t="s">
        <v>250</v>
      </c>
      <c r="J430" s="947"/>
      <c r="K430" s="947"/>
      <c r="L430" s="947"/>
      <c r="M430" s="947"/>
      <c r="N430" s="948"/>
      <c r="O430" s="299">
        <f>SUM(O387,O401,O419,)</f>
        <v>0</v>
      </c>
    </row>
    <row r="431" spans="1:15" s="38" customFormat="1" ht="35.15" customHeight="1" thickBot="1">
      <c r="A431" s="503"/>
      <c r="B431" s="949" t="s">
        <v>251</v>
      </c>
      <c r="C431" s="950"/>
      <c r="D431" s="950"/>
      <c r="E431" s="950"/>
      <c r="F431" s="951"/>
      <c r="G431" s="300"/>
      <c r="H431" s="226"/>
      <c r="I431" s="929" t="s">
        <v>252</v>
      </c>
      <c r="J431" s="930"/>
      <c r="K431" s="930"/>
      <c r="L431" s="930"/>
      <c r="M431" s="930"/>
      <c r="N431" s="931"/>
      <c r="O431" s="301">
        <f>IF(共通入力シート!$B$18="課税事業者",ROUNDDOWN((O430-G432)*10/110,0),0)</f>
        <v>0</v>
      </c>
    </row>
    <row r="432" spans="1:15" s="38" customFormat="1" ht="25.25" customHeight="1" thickTop="1">
      <c r="A432" s="503"/>
      <c r="B432" s="952" t="s">
        <v>90</v>
      </c>
      <c r="C432" s="953"/>
      <c r="D432" s="953"/>
      <c r="E432" s="953"/>
      <c r="F432" s="954"/>
      <c r="G432" s="302">
        <f>SUM(G429:G431)</f>
        <v>0</v>
      </c>
      <c r="H432" s="516"/>
      <c r="I432" s="929" t="s">
        <v>253</v>
      </c>
      <c r="J432" s="930"/>
      <c r="K432" s="930"/>
      <c r="L432" s="930"/>
      <c r="M432" s="930"/>
      <c r="N432" s="931"/>
      <c r="O432" s="299">
        <f>O430-O431</f>
        <v>0</v>
      </c>
    </row>
    <row r="433" spans="1:21" s="38" customFormat="1" ht="26.25" customHeight="1">
      <c r="A433" s="503"/>
      <c r="B433" s="517" t="s">
        <v>254</v>
      </c>
      <c r="C433" s="303"/>
      <c r="D433" s="303"/>
      <c r="E433" s="303"/>
      <c r="F433" s="303"/>
      <c r="G433" s="304"/>
      <c r="H433" s="516"/>
      <c r="I433" s="929" t="s">
        <v>255</v>
      </c>
      <c r="J433" s="930"/>
      <c r="K433" s="930"/>
      <c r="L433" s="930"/>
      <c r="M433" s="930"/>
      <c r="N433" s="931"/>
      <c r="O433" s="742"/>
    </row>
    <row r="434" spans="1:21" s="38" customFormat="1" ht="10.5" customHeight="1" thickBot="1">
      <c r="A434" s="503"/>
      <c r="B434" s="1"/>
      <c r="C434" s="303"/>
      <c r="D434" s="303"/>
      <c r="E434" s="303"/>
      <c r="F434" s="303"/>
      <c r="G434" s="304"/>
      <c r="H434" s="516"/>
      <c r="I434" s="518"/>
    </row>
    <row r="435" spans="1:21" s="38" customFormat="1" ht="25.25" customHeight="1" thickBot="1">
      <c r="A435" s="503"/>
      <c r="B435" s="932" t="s">
        <v>103</v>
      </c>
      <c r="C435" s="933"/>
      <c r="D435" s="934" t="str">
        <f>IF(共通入力シート!$B$2="","",共通入力シート!$B$2)</f>
        <v/>
      </c>
      <c r="E435" s="934"/>
      <c r="F435" s="934"/>
      <c r="G435" s="935"/>
      <c r="H435" s="936" t="str">
        <f>IF(共通入力シート!$B$18="※選択してください。","★「共通入力シート」の消費税等仕入控除税額の取扱を選択してください。","")</f>
        <v>★「共通入力シート」の消費税等仕入控除税額の取扱を選択してください。</v>
      </c>
      <c r="I435" s="937"/>
      <c r="J435" s="937"/>
      <c r="K435" s="937"/>
      <c r="L435" s="937"/>
      <c r="M435" s="937"/>
      <c r="N435" s="937"/>
      <c r="O435" s="937"/>
    </row>
    <row r="436" spans="1:21" s="38" customFormat="1" ht="25.25" customHeight="1" thickBot="1">
      <c r="A436" s="503"/>
      <c r="B436" s="938" t="s">
        <v>256</v>
      </c>
      <c r="C436" s="939"/>
      <c r="D436" s="940" t="str">
        <f>IF(O432=0,"",MAX(0,MIN(INT(O432/2),G424)))</f>
        <v/>
      </c>
      <c r="E436" s="940"/>
      <c r="F436" s="940"/>
      <c r="G436" s="305" t="s">
        <v>257</v>
      </c>
      <c r="H436" s="941" t="s">
        <v>497</v>
      </c>
      <c r="I436" s="942"/>
      <c r="J436" s="942"/>
      <c r="K436" s="942"/>
      <c r="L436" s="942"/>
      <c r="M436" s="942"/>
      <c r="N436" s="942"/>
      <c r="O436" s="942"/>
    </row>
    <row r="437" spans="1:21" ht="14.25" customHeight="1" thickBot="1">
      <c r="B437" s="44" t="s">
        <v>492</v>
      </c>
      <c r="C437" s="4"/>
      <c r="D437" s="4"/>
      <c r="E437" s="4"/>
      <c r="F437" s="4"/>
      <c r="G437" s="4"/>
      <c r="H437" s="4"/>
      <c r="I437" s="4"/>
      <c r="J437" s="4"/>
      <c r="K437" s="4"/>
      <c r="L437" s="4"/>
      <c r="M437" s="4"/>
      <c r="N437" s="4"/>
      <c r="O437" s="4"/>
      <c r="R437"/>
      <c r="S437"/>
      <c r="T437"/>
      <c r="U437"/>
    </row>
    <row r="438" spans="1:21" ht="14.25" customHeight="1">
      <c r="B438" s="1008" t="s">
        <v>76</v>
      </c>
      <c r="C438" s="1009"/>
      <c r="D438" s="1012">
        <v>5</v>
      </c>
      <c r="E438" s="1008" t="s">
        <v>220</v>
      </c>
      <c r="F438" s="1014"/>
      <c r="G438" s="1015"/>
      <c r="H438" s="1018" t="str">
        <f>IF(F438="","←選択してください。","")</f>
        <v>←選択してください。</v>
      </c>
      <c r="I438" s="1019"/>
      <c r="J438" s="1019"/>
      <c r="K438" s="1019"/>
      <c r="L438" s="1019"/>
      <c r="M438" s="1019"/>
      <c r="N438" s="1019"/>
      <c r="O438" s="1019"/>
      <c r="R438"/>
      <c r="S438"/>
      <c r="T438"/>
      <c r="U438"/>
    </row>
    <row r="439" spans="1:21" ht="14.25" customHeight="1" thickBot="1">
      <c r="B439" s="1010"/>
      <c r="C439" s="1011"/>
      <c r="D439" s="1013"/>
      <c r="E439" s="1010"/>
      <c r="F439" s="1016"/>
      <c r="G439" s="1017"/>
      <c r="H439" s="1020"/>
      <c r="I439" s="1021"/>
      <c r="J439" s="1021"/>
      <c r="K439" s="1021"/>
      <c r="L439" s="1021"/>
      <c r="M439" s="1021"/>
      <c r="N439" s="1021"/>
      <c r="O439" s="1021"/>
      <c r="R439"/>
      <c r="S439"/>
      <c r="T439"/>
      <c r="U439"/>
    </row>
    <row r="440" spans="1:21" ht="16.5" customHeight="1">
      <c r="B440" s="488" t="s">
        <v>77</v>
      </c>
      <c r="C440" s="489"/>
      <c r="D440" s="489"/>
      <c r="E440" s="490"/>
      <c r="F440" s="489"/>
      <c r="G440" s="489"/>
      <c r="H440" s="491"/>
      <c r="I440" s="491"/>
      <c r="J440" s="491"/>
      <c r="K440" s="491"/>
      <c r="L440" s="491"/>
      <c r="M440" s="491"/>
      <c r="N440" s="491"/>
      <c r="O440" s="492"/>
      <c r="R440"/>
      <c r="S440"/>
      <c r="T440"/>
      <c r="U440"/>
    </row>
    <row r="441" spans="1:21" ht="18.75" customHeight="1">
      <c r="B441" s="999"/>
      <c r="C441" s="1000"/>
      <c r="D441" s="1000"/>
      <c r="E441" s="1000"/>
      <c r="F441" s="1000"/>
      <c r="G441" s="1000"/>
      <c r="H441" s="1000"/>
      <c r="I441" s="1000"/>
      <c r="J441" s="1000"/>
      <c r="K441" s="1000"/>
      <c r="L441" s="493" t="s">
        <v>388</v>
      </c>
      <c r="M441" s="1003"/>
      <c r="N441" s="1003"/>
      <c r="O441" s="1004"/>
      <c r="Q441" s="498" t="str">
        <f>IF(M441="", "←選択してください。", "")</f>
        <v>←選択してください。</v>
      </c>
      <c r="R441"/>
      <c r="S441"/>
      <c r="T441"/>
      <c r="U441"/>
    </row>
    <row r="442" spans="1:21" ht="17.25" customHeight="1">
      <c r="B442" s="1001"/>
      <c r="C442" s="1002"/>
      <c r="D442" s="1002"/>
      <c r="E442" s="1002"/>
      <c r="F442" s="1002"/>
      <c r="G442" s="1002"/>
      <c r="H442" s="1002"/>
      <c r="I442" s="1002"/>
      <c r="J442" s="1002"/>
      <c r="K442" s="1002"/>
      <c r="L442" s="695" t="s">
        <v>56</v>
      </c>
      <c r="M442" s="1005"/>
      <c r="N442" s="1005"/>
      <c r="O442" s="1006"/>
      <c r="Q442" s="498" t="str">
        <f>IF(AND(F438="公演事業", M442=""),"←選択してください。", IF(AND(F438&lt;&gt;"公演事業", F438&lt;&gt;""),"←創作種別を記入する必要はありません。", ""))</f>
        <v/>
      </c>
      <c r="R442"/>
      <c r="S442"/>
      <c r="T442"/>
      <c r="U442"/>
    </row>
    <row r="443" spans="1:21" ht="4.5" customHeight="1">
      <c r="B443" s="453"/>
      <c r="C443" s="453"/>
      <c r="D443" s="453"/>
      <c r="E443" s="453"/>
      <c r="F443" s="453"/>
      <c r="G443" s="453"/>
      <c r="H443" s="453"/>
      <c r="I443" s="453"/>
      <c r="J443" s="453"/>
      <c r="K443" s="453"/>
      <c r="L443" s="453"/>
      <c r="M443" s="453"/>
      <c r="N443" s="453"/>
      <c r="O443" s="494"/>
      <c r="R443"/>
      <c r="S443"/>
      <c r="T443"/>
      <c r="U443"/>
    </row>
    <row r="444" spans="1:21" ht="24" customHeight="1">
      <c r="B444" s="495" t="s">
        <v>205</v>
      </c>
      <c r="C444" s="496"/>
      <c r="D444" s="496"/>
      <c r="E444" s="496"/>
      <c r="F444" s="925" t="s">
        <v>55</v>
      </c>
      <c r="G444" s="1007"/>
      <c r="H444" s="743"/>
      <c r="I444" s="925" t="s">
        <v>73</v>
      </c>
      <c r="J444" s="926"/>
      <c r="K444" s="1007"/>
      <c r="L444" s="709" t="str">
        <f>IF(F438="公演事業",IF(OR($H446=0,$K446=0),"",$H444/($H446*$K446)),"")</f>
        <v/>
      </c>
      <c r="M444" s="925" t="s">
        <v>74</v>
      </c>
      <c r="N444" s="1007"/>
      <c r="O444" s="497" t="str">
        <f>IF(OR(F438&lt;&gt;"公演事業",($O539+$O542)=0),"",($G534-$G533)/($O539+$O542))</f>
        <v/>
      </c>
      <c r="Q444" s="498" t="str">
        <f>IF(OR(F438="人材養成事業",F438= "普及啓発事業"), "←斜線部は記入する必要はありません。", "")</f>
        <v/>
      </c>
      <c r="R444"/>
      <c r="S444"/>
      <c r="T444"/>
      <c r="U444"/>
    </row>
    <row r="445" spans="1:21" s="1" customFormat="1" ht="21.75" customHeight="1">
      <c r="B445" s="982" t="s">
        <v>222</v>
      </c>
      <c r="C445" s="983"/>
      <c r="D445" s="986" t="s">
        <v>223</v>
      </c>
      <c r="E445" s="987"/>
      <c r="F445" s="988" t="s">
        <v>224</v>
      </c>
      <c r="G445" s="988"/>
      <c r="H445" s="989" t="s">
        <v>225</v>
      </c>
      <c r="I445" s="989"/>
      <c r="J445" s="989"/>
      <c r="K445" s="222" t="s">
        <v>226</v>
      </c>
      <c r="L445" s="990" t="s">
        <v>227</v>
      </c>
      <c r="M445" s="990"/>
      <c r="N445" s="990"/>
      <c r="O445" s="991"/>
    </row>
    <row r="446" spans="1:21" s="1" customFormat="1" ht="21.75" customHeight="1">
      <c r="B446" s="984"/>
      <c r="C446" s="985"/>
      <c r="D446" s="992"/>
      <c r="E446" s="993"/>
      <c r="F446" s="994"/>
      <c r="G446" s="995"/>
      <c r="H446" s="996"/>
      <c r="I446" s="996"/>
      <c r="J446" s="996"/>
      <c r="K446" s="223"/>
      <c r="L446" s="997"/>
      <c r="M446" s="997"/>
      <c r="N446" s="997"/>
      <c r="O446" s="998"/>
      <c r="Q446" s="498" t="str">
        <f>IF(F438="公演事業","←すべての項目について、必ず記入してください。", IF(OR(F438="人材養成事業", F438="普及啓発事業"), "←記入する必要はありません。", ""))</f>
        <v/>
      </c>
    </row>
    <row r="447" spans="1:21">
      <c r="B447" s="1"/>
      <c r="C447" s="1"/>
      <c r="D447" s="453"/>
      <c r="E447" s="453"/>
      <c r="F447" s="453"/>
      <c r="G447" s="453"/>
      <c r="H447" s="453"/>
      <c r="I447" s="453"/>
      <c r="J447" s="453"/>
      <c r="K447" s="453"/>
      <c r="L447" s="453"/>
      <c r="M447" s="453"/>
      <c r="N447" s="453"/>
      <c r="O447" s="453"/>
      <c r="Q447" s="498"/>
      <c r="R447"/>
      <c r="S447"/>
      <c r="T447"/>
      <c r="U447"/>
    </row>
    <row r="448" spans="1:21" ht="18" customHeight="1">
      <c r="B448" s="976" t="s">
        <v>87</v>
      </c>
      <c r="C448" s="977"/>
      <c r="D448" s="977"/>
      <c r="E448" s="977"/>
      <c r="F448" s="977"/>
      <c r="G448" s="977"/>
      <c r="H448" s="977"/>
      <c r="I448" s="977"/>
      <c r="J448" s="977"/>
      <c r="K448" s="977"/>
      <c r="L448" s="977"/>
      <c r="M448" s="977"/>
      <c r="N448" s="977"/>
      <c r="O448" s="978"/>
      <c r="R448"/>
      <c r="S448"/>
      <c r="T448"/>
      <c r="U448"/>
    </row>
    <row r="449" spans="2:21" ht="18" customHeight="1">
      <c r="B449" s="969" t="s">
        <v>384</v>
      </c>
      <c r="C449" s="970"/>
      <c r="D449" s="970"/>
      <c r="E449" s="970"/>
      <c r="F449" s="970"/>
      <c r="G449" s="970"/>
      <c r="H449" s="970"/>
      <c r="I449" s="970"/>
      <c r="J449" s="970"/>
      <c r="K449" s="970"/>
      <c r="L449" s="970"/>
      <c r="M449" s="970"/>
      <c r="N449" s="970"/>
      <c r="O449" s="971"/>
      <c r="P449" s="499"/>
      <c r="R449"/>
      <c r="S449"/>
      <c r="T449"/>
      <c r="U449"/>
    </row>
    <row r="450" spans="2:21" ht="18" customHeight="1">
      <c r="B450" s="972"/>
      <c r="C450" s="851"/>
      <c r="D450" s="851"/>
      <c r="E450" s="851"/>
      <c r="F450" s="851"/>
      <c r="G450" s="851"/>
      <c r="H450" s="851"/>
      <c r="I450" s="851"/>
      <c r="J450" s="851"/>
      <c r="K450" s="851"/>
      <c r="L450" s="851"/>
      <c r="M450" s="851"/>
      <c r="N450" s="851"/>
      <c r="O450" s="852"/>
      <c r="P450" s="499"/>
      <c r="R450"/>
      <c r="S450"/>
      <c r="T450"/>
      <c r="U450"/>
    </row>
    <row r="451" spans="2:21" ht="18" customHeight="1">
      <c r="B451" s="853"/>
      <c r="C451" s="851"/>
      <c r="D451" s="851"/>
      <c r="E451" s="851"/>
      <c r="F451" s="851"/>
      <c r="G451" s="851"/>
      <c r="H451" s="851"/>
      <c r="I451" s="851"/>
      <c r="J451" s="851"/>
      <c r="K451" s="851"/>
      <c r="L451" s="851"/>
      <c r="M451" s="851"/>
      <c r="N451" s="851"/>
      <c r="O451" s="852"/>
      <c r="P451" s="499"/>
      <c r="R451"/>
      <c r="S451"/>
      <c r="T451"/>
      <c r="U451"/>
    </row>
    <row r="452" spans="2:21" ht="18" customHeight="1">
      <c r="B452" s="853"/>
      <c r="C452" s="851"/>
      <c r="D452" s="851"/>
      <c r="E452" s="851"/>
      <c r="F452" s="851"/>
      <c r="G452" s="851"/>
      <c r="H452" s="851"/>
      <c r="I452" s="851"/>
      <c r="J452" s="851"/>
      <c r="K452" s="851"/>
      <c r="L452" s="851"/>
      <c r="M452" s="851"/>
      <c r="N452" s="851"/>
      <c r="O452" s="852"/>
      <c r="P452" s="499"/>
      <c r="R452"/>
      <c r="S452"/>
      <c r="T452"/>
      <c r="U452"/>
    </row>
    <row r="453" spans="2:21" ht="18" customHeight="1">
      <c r="B453" s="853"/>
      <c r="C453" s="851"/>
      <c r="D453" s="851"/>
      <c r="E453" s="851"/>
      <c r="F453" s="851"/>
      <c r="G453" s="851"/>
      <c r="H453" s="851"/>
      <c r="I453" s="851"/>
      <c r="J453" s="851"/>
      <c r="K453" s="851"/>
      <c r="L453" s="851"/>
      <c r="M453" s="851"/>
      <c r="N453" s="851"/>
      <c r="O453" s="852"/>
      <c r="P453" s="499"/>
      <c r="R453"/>
      <c r="S453"/>
      <c r="T453"/>
      <c r="U453"/>
    </row>
    <row r="454" spans="2:21" ht="18" customHeight="1">
      <c r="B454" s="853"/>
      <c r="C454" s="851"/>
      <c r="D454" s="851"/>
      <c r="E454" s="851"/>
      <c r="F454" s="851"/>
      <c r="G454" s="851"/>
      <c r="H454" s="851"/>
      <c r="I454" s="851"/>
      <c r="J454" s="851"/>
      <c r="K454" s="851"/>
      <c r="L454" s="851"/>
      <c r="M454" s="851"/>
      <c r="N454" s="851"/>
      <c r="O454" s="852"/>
      <c r="P454" s="499"/>
      <c r="R454"/>
      <c r="S454"/>
      <c r="T454"/>
      <c r="U454"/>
    </row>
    <row r="455" spans="2:21" ht="18" customHeight="1">
      <c r="B455" s="853"/>
      <c r="C455" s="851"/>
      <c r="D455" s="851"/>
      <c r="E455" s="851"/>
      <c r="F455" s="851"/>
      <c r="G455" s="851"/>
      <c r="H455" s="851"/>
      <c r="I455" s="851"/>
      <c r="J455" s="851"/>
      <c r="K455" s="851"/>
      <c r="L455" s="851"/>
      <c r="M455" s="851"/>
      <c r="N455" s="851"/>
      <c r="O455" s="852"/>
      <c r="P455" s="499"/>
      <c r="R455"/>
      <c r="S455"/>
      <c r="T455"/>
      <c r="U455"/>
    </row>
    <row r="456" spans="2:21" ht="18" customHeight="1">
      <c r="B456" s="853"/>
      <c r="C456" s="851"/>
      <c r="D456" s="851"/>
      <c r="E456" s="851"/>
      <c r="F456" s="851"/>
      <c r="G456" s="851"/>
      <c r="H456" s="851"/>
      <c r="I456" s="851"/>
      <c r="J456" s="851"/>
      <c r="K456" s="851"/>
      <c r="L456" s="851"/>
      <c r="M456" s="851"/>
      <c r="N456" s="851"/>
      <c r="O456" s="852"/>
      <c r="P456" s="499"/>
      <c r="R456"/>
      <c r="S456"/>
      <c r="T456"/>
      <c r="U456"/>
    </row>
    <row r="457" spans="2:21" ht="18" customHeight="1">
      <c r="B457" s="853"/>
      <c r="C457" s="851"/>
      <c r="D457" s="851"/>
      <c r="E457" s="851"/>
      <c r="F457" s="851"/>
      <c r="G457" s="851"/>
      <c r="H457" s="851"/>
      <c r="I457" s="851"/>
      <c r="J457" s="851"/>
      <c r="K457" s="851"/>
      <c r="L457" s="851"/>
      <c r="M457" s="851"/>
      <c r="N457" s="851"/>
      <c r="O457" s="852"/>
      <c r="P457" s="499"/>
      <c r="R457"/>
      <c r="S457"/>
      <c r="T457"/>
      <c r="U457"/>
    </row>
    <row r="458" spans="2:21" ht="18" customHeight="1">
      <c r="B458" s="853"/>
      <c r="C458" s="851"/>
      <c r="D458" s="851"/>
      <c r="E458" s="851"/>
      <c r="F458" s="851"/>
      <c r="G458" s="851"/>
      <c r="H458" s="851"/>
      <c r="I458" s="851"/>
      <c r="J458" s="851"/>
      <c r="K458" s="851"/>
      <c r="L458" s="851"/>
      <c r="M458" s="851"/>
      <c r="N458" s="851"/>
      <c r="O458" s="852"/>
      <c r="P458" s="499"/>
      <c r="R458"/>
      <c r="S458"/>
      <c r="T458"/>
      <c r="U458"/>
    </row>
    <row r="459" spans="2:21" ht="18" customHeight="1">
      <c r="B459" s="973" t="s">
        <v>386</v>
      </c>
      <c r="C459" s="974"/>
      <c r="D459" s="974"/>
      <c r="E459" s="974"/>
      <c r="F459" s="974"/>
      <c r="G459" s="974"/>
      <c r="H459" s="974"/>
      <c r="I459" s="974"/>
      <c r="J459" s="974"/>
      <c r="K459" s="974"/>
      <c r="L459" s="974"/>
      <c r="M459" s="974"/>
      <c r="N459" s="974"/>
      <c r="O459" s="975"/>
      <c r="R459"/>
      <c r="S459"/>
      <c r="T459"/>
      <c r="U459"/>
    </row>
    <row r="460" spans="2:21" ht="18" customHeight="1">
      <c r="B460" s="972"/>
      <c r="C460" s="851"/>
      <c r="D460" s="851"/>
      <c r="E460" s="851"/>
      <c r="F460" s="851"/>
      <c r="G460" s="851"/>
      <c r="H460" s="851"/>
      <c r="I460" s="851"/>
      <c r="J460" s="851"/>
      <c r="K460" s="851"/>
      <c r="L460" s="851"/>
      <c r="M460" s="851"/>
      <c r="N460" s="851"/>
      <c r="O460" s="852"/>
      <c r="R460"/>
      <c r="S460"/>
      <c r="T460"/>
      <c r="U460"/>
    </row>
    <row r="461" spans="2:21" ht="18" customHeight="1">
      <c r="B461" s="853"/>
      <c r="C461" s="851"/>
      <c r="D461" s="851"/>
      <c r="E461" s="851"/>
      <c r="F461" s="851"/>
      <c r="G461" s="851"/>
      <c r="H461" s="851"/>
      <c r="I461" s="851"/>
      <c r="J461" s="851"/>
      <c r="K461" s="851"/>
      <c r="L461" s="851"/>
      <c r="M461" s="851"/>
      <c r="N461" s="851"/>
      <c r="O461" s="852"/>
      <c r="R461"/>
      <c r="S461"/>
      <c r="T461"/>
      <c r="U461"/>
    </row>
    <row r="462" spans="2:21" ht="18" customHeight="1">
      <c r="B462" s="853"/>
      <c r="C462" s="851"/>
      <c r="D462" s="851"/>
      <c r="E462" s="851"/>
      <c r="F462" s="851"/>
      <c r="G462" s="851"/>
      <c r="H462" s="851"/>
      <c r="I462" s="851"/>
      <c r="J462" s="851"/>
      <c r="K462" s="851"/>
      <c r="L462" s="851"/>
      <c r="M462" s="851"/>
      <c r="N462" s="851"/>
      <c r="O462" s="852"/>
      <c r="R462"/>
      <c r="S462"/>
      <c r="T462"/>
      <c r="U462"/>
    </row>
    <row r="463" spans="2:21" ht="18" customHeight="1">
      <c r="B463" s="853"/>
      <c r="C463" s="851"/>
      <c r="D463" s="851"/>
      <c r="E463" s="851"/>
      <c r="F463" s="851"/>
      <c r="G463" s="851"/>
      <c r="H463" s="851"/>
      <c r="I463" s="851"/>
      <c r="J463" s="851"/>
      <c r="K463" s="851"/>
      <c r="L463" s="851"/>
      <c r="M463" s="851"/>
      <c r="N463" s="851"/>
      <c r="O463" s="852"/>
      <c r="R463"/>
      <c r="S463"/>
      <c r="T463"/>
      <c r="U463"/>
    </row>
    <row r="464" spans="2:21" ht="18" customHeight="1">
      <c r="B464" s="853"/>
      <c r="C464" s="851"/>
      <c r="D464" s="851"/>
      <c r="E464" s="851"/>
      <c r="F464" s="851"/>
      <c r="G464" s="851"/>
      <c r="H464" s="851"/>
      <c r="I464" s="851"/>
      <c r="J464" s="851"/>
      <c r="K464" s="851"/>
      <c r="L464" s="851"/>
      <c r="M464" s="851"/>
      <c r="N464" s="851"/>
      <c r="O464" s="852"/>
      <c r="R464"/>
      <c r="S464"/>
      <c r="T464"/>
      <c r="U464"/>
    </row>
    <row r="465" spans="2:21" ht="18" customHeight="1">
      <c r="B465" s="853"/>
      <c r="C465" s="851"/>
      <c r="D465" s="851"/>
      <c r="E465" s="851"/>
      <c r="F465" s="851"/>
      <c r="G465" s="851"/>
      <c r="H465" s="851"/>
      <c r="I465" s="851"/>
      <c r="J465" s="851"/>
      <c r="K465" s="851"/>
      <c r="L465" s="851"/>
      <c r="M465" s="851"/>
      <c r="N465" s="851"/>
      <c r="O465" s="852"/>
      <c r="R465"/>
      <c r="S465"/>
      <c r="T465"/>
      <c r="U465"/>
    </row>
    <row r="466" spans="2:21" ht="18" customHeight="1">
      <c r="B466" s="853"/>
      <c r="C466" s="851"/>
      <c r="D466" s="851"/>
      <c r="E466" s="851"/>
      <c r="F466" s="851"/>
      <c r="G466" s="851"/>
      <c r="H466" s="851"/>
      <c r="I466" s="851"/>
      <c r="J466" s="851"/>
      <c r="K466" s="851"/>
      <c r="L466" s="851"/>
      <c r="M466" s="851"/>
      <c r="N466" s="851"/>
      <c r="O466" s="852"/>
      <c r="R466"/>
      <c r="S466"/>
      <c r="T466"/>
      <c r="U466"/>
    </row>
    <row r="467" spans="2:21" ht="18" customHeight="1">
      <c r="B467" s="853"/>
      <c r="C467" s="851"/>
      <c r="D467" s="851"/>
      <c r="E467" s="851"/>
      <c r="F467" s="851"/>
      <c r="G467" s="851"/>
      <c r="H467" s="851"/>
      <c r="I467" s="851"/>
      <c r="J467" s="851"/>
      <c r="K467" s="851"/>
      <c r="L467" s="851"/>
      <c r="M467" s="851"/>
      <c r="N467" s="851"/>
      <c r="O467" s="852"/>
      <c r="R467"/>
      <c r="S467"/>
      <c r="T467"/>
      <c r="U467"/>
    </row>
    <row r="468" spans="2:21" ht="18" customHeight="1">
      <c r="B468" s="853"/>
      <c r="C468" s="851"/>
      <c r="D468" s="851"/>
      <c r="E468" s="851"/>
      <c r="F468" s="851"/>
      <c r="G468" s="851"/>
      <c r="H468" s="851"/>
      <c r="I468" s="851"/>
      <c r="J468" s="851"/>
      <c r="K468" s="851"/>
      <c r="L468" s="851"/>
      <c r="M468" s="851"/>
      <c r="N468" s="851"/>
      <c r="O468" s="852"/>
      <c r="R468"/>
      <c r="S468"/>
      <c r="T468"/>
      <c r="U468"/>
    </row>
    <row r="469" spans="2:21" ht="18" customHeight="1">
      <c r="B469" s="853"/>
      <c r="C469" s="851"/>
      <c r="D469" s="851"/>
      <c r="E469" s="851"/>
      <c r="F469" s="851"/>
      <c r="G469" s="851"/>
      <c r="H469" s="851"/>
      <c r="I469" s="851"/>
      <c r="J469" s="851"/>
      <c r="K469" s="851"/>
      <c r="L469" s="851"/>
      <c r="M469" s="851"/>
      <c r="N469" s="851"/>
      <c r="O469" s="852"/>
      <c r="R469"/>
      <c r="S469"/>
      <c r="T469"/>
      <c r="U469"/>
    </row>
    <row r="470" spans="2:21" ht="18" customHeight="1">
      <c r="B470" s="853"/>
      <c r="C470" s="851"/>
      <c r="D470" s="851"/>
      <c r="E470" s="851"/>
      <c r="F470" s="851"/>
      <c r="G470" s="851"/>
      <c r="H470" s="851"/>
      <c r="I470" s="851"/>
      <c r="J470" s="851"/>
      <c r="K470" s="851"/>
      <c r="L470" s="851"/>
      <c r="M470" s="851"/>
      <c r="N470" s="851"/>
      <c r="O470" s="852"/>
      <c r="R470"/>
      <c r="S470"/>
      <c r="T470"/>
      <c r="U470"/>
    </row>
    <row r="471" spans="2:21" ht="18" customHeight="1">
      <c r="B471" s="853"/>
      <c r="C471" s="851"/>
      <c r="D471" s="851"/>
      <c r="E471" s="851"/>
      <c r="F471" s="851"/>
      <c r="G471" s="851"/>
      <c r="H471" s="851"/>
      <c r="I471" s="851"/>
      <c r="J471" s="851"/>
      <c r="K471" s="851"/>
      <c r="L471" s="851"/>
      <c r="M471" s="851"/>
      <c r="N471" s="851"/>
      <c r="O471" s="852"/>
      <c r="R471"/>
      <c r="S471"/>
      <c r="T471"/>
      <c r="U471"/>
    </row>
    <row r="472" spans="2:21" ht="18" customHeight="1">
      <c r="B472" s="853"/>
      <c r="C472" s="851"/>
      <c r="D472" s="851"/>
      <c r="E472" s="851"/>
      <c r="F472" s="851"/>
      <c r="G472" s="851"/>
      <c r="H472" s="851"/>
      <c r="I472" s="851"/>
      <c r="J472" s="851"/>
      <c r="K472" s="851"/>
      <c r="L472" s="851"/>
      <c r="M472" s="851"/>
      <c r="N472" s="851"/>
      <c r="O472" s="852"/>
      <c r="R472"/>
      <c r="S472"/>
      <c r="T472"/>
      <c r="U472"/>
    </row>
    <row r="473" spans="2:21" ht="18" customHeight="1">
      <c r="B473" s="853"/>
      <c r="C473" s="851"/>
      <c r="D473" s="851"/>
      <c r="E473" s="851"/>
      <c r="F473" s="851"/>
      <c r="G473" s="851"/>
      <c r="H473" s="851"/>
      <c r="I473" s="851"/>
      <c r="J473" s="851"/>
      <c r="K473" s="851"/>
      <c r="L473" s="851"/>
      <c r="M473" s="851"/>
      <c r="N473" s="851"/>
      <c r="O473" s="852"/>
      <c r="R473"/>
      <c r="S473"/>
      <c r="T473"/>
      <c r="U473"/>
    </row>
    <row r="474" spans="2:21" ht="18" customHeight="1">
      <c r="B474" s="853"/>
      <c r="C474" s="851"/>
      <c r="D474" s="851"/>
      <c r="E474" s="851"/>
      <c r="F474" s="851"/>
      <c r="G474" s="851"/>
      <c r="H474" s="851"/>
      <c r="I474" s="851"/>
      <c r="J474" s="851"/>
      <c r="K474" s="851"/>
      <c r="L474" s="851"/>
      <c r="M474" s="851"/>
      <c r="N474" s="851"/>
      <c r="O474" s="852"/>
      <c r="R474"/>
      <c r="S474"/>
      <c r="T474"/>
      <c r="U474"/>
    </row>
    <row r="475" spans="2:21" ht="18" customHeight="1">
      <c r="B475" s="853"/>
      <c r="C475" s="851"/>
      <c r="D475" s="851"/>
      <c r="E475" s="851"/>
      <c r="F475" s="851"/>
      <c r="G475" s="851"/>
      <c r="H475" s="851"/>
      <c r="I475" s="851"/>
      <c r="J475" s="851"/>
      <c r="K475" s="851"/>
      <c r="L475" s="851"/>
      <c r="M475" s="851"/>
      <c r="N475" s="851"/>
      <c r="O475" s="852"/>
      <c r="R475"/>
      <c r="S475"/>
      <c r="T475"/>
      <c r="U475"/>
    </row>
    <row r="476" spans="2:21" ht="18" customHeight="1">
      <c r="B476" s="979"/>
      <c r="C476" s="980"/>
      <c r="D476" s="980"/>
      <c r="E476" s="980"/>
      <c r="F476" s="980"/>
      <c r="G476" s="980"/>
      <c r="H476" s="980"/>
      <c r="I476" s="980"/>
      <c r="J476" s="980"/>
      <c r="K476" s="980"/>
      <c r="L476" s="980"/>
      <c r="M476" s="980"/>
      <c r="N476" s="980"/>
      <c r="O476" s="981"/>
      <c r="R476"/>
      <c r="S476"/>
      <c r="T476"/>
      <c r="U476"/>
    </row>
    <row r="477" spans="2:21" ht="18" customHeight="1">
      <c r="B477" s="969" t="s">
        <v>385</v>
      </c>
      <c r="C477" s="970"/>
      <c r="D477" s="970"/>
      <c r="E477" s="970"/>
      <c r="F477" s="970"/>
      <c r="G477" s="970"/>
      <c r="H477" s="970"/>
      <c r="I477" s="970"/>
      <c r="J477" s="970"/>
      <c r="K477" s="970"/>
      <c r="L477" s="970"/>
      <c r="M477" s="970"/>
      <c r="N477" s="970"/>
      <c r="O477" s="971"/>
      <c r="R477"/>
      <c r="S477"/>
      <c r="T477"/>
      <c r="U477"/>
    </row>
    <row r="478" spans="2:21" ht="18" customHeight="1">
      <c r="B478" s="972"/>
      <c r="C478" s="851"/>
      <c r="D478" s="851"/>
      <c r="E478" s="851"/>
      <c r="F478" s="851"/>
      <c r="G478" s="851"/>
      <c r="H478" s="851"/>
      <c r="I478" s="851"/>
      <c r="J478" s="851"/>
      <c r="K478" s="851"/>
      <c r="L478" s="851"/>
      <c r="M478" s="851"/>
      <c r="N478" s="851"/>
      <c r="O478" s="852"/>
      <c r="R478"/>
      <c r="S478"/>
      <c r="T478"/>
      <c r="U478"/>
    </row>
    <row r="479" spans="2:21" ht="18" customHeight="1">
      <c r="B479" s="853"/>
      <c r="C479" s="851"/>
      <c r="D479" s="851"/>
      <c r="E479" s="851"/>
      <c r="F479" s="851"/>
      <c r="G479" s="851"/>
      <c r="H479" s="851"/>
      <c r="I479" s="851"/>
      <c r="J479" s="851"/>
      <c r="K479" s="851"/>
      <c r="L479" s="851"/>
      <c r="M479" s="851"/>
      <c r="N479" s="851"/>
      <c r="O479" s="852"/>
      <c r="R479"/>
      <c r="S479"/>
      <c r="T479"/>
      <c r="U479"/>
    </row>
    <row r="480" spans="2:21" ht="18" customHeight="1">
      <c r="B480" s="853"/>
      <c r="C480" s="851"/>
      <c r="D480" s="851"/>
      <c r="E480" s="851"/>
      <c r="F480" s="851"/>
      <c r="G480" s="851"/>
      <c r="H480" s="851"/>
      <c r="I480" s="851"/>
      <c r="J480" s="851"/>
      <c r="K480" s="851"/>
      <c r="L480" s="851"/>
      <c r="M480" s="851"/>
      <c r="N480" s="851"/>
      <c r="O480" s="852"/>
      <c r="R480"/>
      <c r="S480"/>
      <c r="T480"/>
      <c r="U480"/>
    </row>
    <row r="481" spans="1:21" ht="18" customHeight="1">
      <c r="B481" s="853"/>
      <c r="C481" s="851"/>
      <c r="D481" s="851"/>
      <c r="E481" s="851"/>
      <c r="F481" s="851"/>
      <c r="G481" s="851"/>
      <c r="H481" s="851"/>
      <c r="I481" s="851"/>
      <c r="J481" s="851"/>
      <c r="K481" s="851"/>
      <c r="L481" s="851"/>
      <c r="M481" s="851"/>
      <c r="N481" s="851"/>
      <c r="O481" s="852"/>
      <c r="R481"/>
      <c r="S481"/>
      <c r="T481"/>
      <c r="U481"/>
    </row>
    <row r="482" spans="1:21" ht="18" customHeight="1">
      <c r="B482" s="973" t="s">
        <v>387</v>
      </c>
      <c r="C482" s="974"/>
      <c r="D482" s="974"/>
      <c r="E482" s="974"/>
      <c r="F482" s="974"/>
      <c r="G482" s="974"/>
      <c r="H482" s="974"/>
      <c r="I482" s="974"/>
      <c r="J482" s="974"/>
      <c r="K482" s="974"/>
      <c r="L482" s="974"/>
      <c r="M482" s="974"/>
      <c r="N482" s="974"/>
      <c r="O482" s="975"/>
      <c r="R482"/>
      <c r="S482"/>
      <c r="T482"/>
      <c r="U482"/>
    </row>
    <row r="483" spans="1:21" ht="18" customHeight="1">
      <c r="B483" s="972"/>
      <c r="C483" s="851"/>
      <c r="D483" s="851"/>
      <c r="E483" s="851"/>
      <c r="F483" s="851"/>
      <c r="G483" s="851"/>
      <c r="H483" s="851"/>
      <c r="I483" s="851"/>
      <c r="J483" s="851"/>
      <c r="K483" s="851"/>
      <c r="L483" s="851"/>
      <c r="M483" s="851"/>
      <c r="N483" s="851"/>
      <c r="O483" s="852"/>
      <c r="R483"/>
      <c r="S483"/>
      <c r="T483"/>
      <c r="U483"/>
    </row>
    <row r="484" spans="1:21" ht="18" customHeight="1">
      <c r="B484" s="854"/>
      <c r="C484" s="855"/>
      <c r="D484" s="855"/>
      <c r="E484" s="855"/>
      <c r="F484" s="855"/>
      <c r="G484" s="855"/>
      <c r="H484" s="855"/>
      <c r="I484" s="855"/>
      <c r="J484" s="855"/>
      <c r="K484" s="855"/>
      <c r="L484" s="855"/>
      <c r="M484" s="855"/>
      <c r="N484" s="855"/>
      <c r="O484" s="856"/>
      <c r="R484"/>
      <c r="S484"/>
      <c r="T484"/>
      <c r="U484"/>
    </row>
    <row r="485" spans="1:21" ht="18" customHeight="1">
      <c r="B485" s="976" t="s">
        <v>88</v>
      </c>
      <c r="C485" s="977"/>
      <c r="D485" s="977"/>
      <c r="E485" s="977"/>
      <c r="F485" s="977"/>
      <c r="G485" s="977"/>
      <c r="H485" s="977"/>
      <c r="I485" s="977"/>
      <c r="J485" s="977"/>
      <c r="K485" s="977"/>
      <c r="L485" s="977"/>
      <c r="M485" s="977"/>
      <c r="N485" s="977"/>
      <c r="O485" s="978"/>
      <c r="R485"/>
      <c r="S485"/>
      <c r="T485"/>
      <c r="U485"/>
    </row>
    <row r="486" spans="1:21" ht="18" customHeight="1">
      <c r="B486" s="955"/>
      <c r="C486" s="956"/>
      <c r="D486" s="956"/>
      <c r="E486" s="956"/>
      <c r="F486" s="956"/>
      <c r="G486" s="956"/>
      <c r="H486" s="956"/>
      <c r="I486" s="956"/>
      <c r="J486" s="956"/>
      <c r="K486" s="956"/>
      <c r="L486" s="956"/>
      <c r="M486" s="956"/>
      <c r="N486" s="956"/>
      <c r="O486" s="957"/>
      <c r="R486"/>
      <c r="S486"/>
      <c r="T486"/>
      <c r="U486"/>
    </row>
    <row r="487" spans="1:21" ht="18" customHeight="1">
      <c r="B487" s="853"/>
      <c r="C487" s="851"/>
      <c r="D487" s="851"/>
      <c r="E487" s="851"/>
      <c r="F487" s="851"/>
      <c r="G487" s="851"/>
      <c r="H487" s="851"/>
      <c r="I487" s="851"/>
      <c r="J487" s="851"/>
      <c r="K487" s="851"/>
      <c r="L487" s="851"/>
      <c r="M487" s="851"/>
      <c r="N487" s="851"/>
      <c r="O487" s="852"/>
      <c r="R487"/>
      <c r="S487"/>
      <c r="T487"/>
      <c r="U487"/>
    </row>
    <row r="488" spans="1:21" s="519" customFormat="1" ht="18" customHeight="1">
      <c r="B488" s="854"/>
      <c r="C488" s="855"/>
      <c r="D488" s="855"/>
      <c r="E488" s="855"/>
      <c r="F488" s="855"/>
      <c r="G488" s="855"/>
      <c r="H488" s="855"/>
      <c r="I488" s="855"/>
      <c r="J488" s="855"/>
      <c r="K488" s="855"/>
      <c r="L488" s="855"/>
      <c r="M488" s="855"/>
      <c r="N488" s="855"/>
      <c r="O488" s="856"/>
    </row>
    <row r="489" spans="1:21" s="1" customFormat="1" ht="4.5" customHeight="1" thickBot="1">
      <c r="B489" s="500"/>
      <c r="C489" s="500"/>
      <c r="D489" s="501"/>
      <c r="E489" s="501"/>
      <c r="F489" s="501"/>
      <c r="G489" s="501"/>
      <c r="H489" s="501"/>
      <c r="I489" s="501"/>
      <c r="J489" s="501"/>
      <c r="K489" s="501"/>
      <c r="L489" s="501"/>
      <c r="M489" s="501"/>
      <c r="N489" s="501"/>
      <c r="O489" s="501"/>
    </row>
    <row r="490" spans="1:21" s="1" customFormat="1" ht="18" customHeight="1" thickBot="1">
      <c r="B490" s="958" t="s">
        <v>76</v>
      </c>
      <c r="C490" s="959"/>
      <c r="D490" s="960"/>
      <c r="E490" s="714">
        <v>5</v>
      </c>
      <c r="F490" s="450"/>
      <c r="G490" s="450"/>
      <c r="H490" s="450"/>
      <c r="I490" s="450"/>
      <c r="J490" s="450"/>
      <c r="K490" s="450"/>
      <c r="L490" s="760"/>
      <c r="M490" s="760"/>
      <c r="N490" s="760"/>
      <c r="O490" s="760"/>
    </row>
    <row r="491" spans="1:21" s="38" customFormat="1" ht="18.75" customHeight="1">
      <c r="A491" s="307"/>
      <c r="B491" s="224" t="s">
        <v>493</v>
      </c>
      <c r="C491" s="224"/>
      <c r="D491" s="225"/>
      <c r="E491" s="226"/>
      <c r="F491" s="226"/>
      <c r="G491" s="226"/>
      <c r="H491" s="226"/>
      <c r="I491" s="226"/>
      <c r="J491" s="502"/>
      <c r="K491" s="227"/>
      <c r="L491" s="760"/>
      <c r="M491" s="760"/>
      <c r="N491" s="760"/>
      <c r="O491" s="760"/>
    </row>
    <row r="492" spans="1:21" s="38" customFormat="1">
      <c r="A492" s="503"/>
      <c r="B492" s="375" t="s">
        <v>228</v>
      </c>
      <c r="C492" s="375"/>
      <c r="D492" s="504"/>
      <c r="E492" s="505"/>
      <c r="F492" s="505"/>
      <c r="G492" s="228" t="s">
        <v>229</v>
      </c>
      <c r="H492" s="504"/>
      <c r="I492" s="375" t="s">
        <v>230</v>
      </c>
      <c r="J492" s="375"/>
      <c r="K492" s="503"/>
      <c r="L492" s="506"/>
      <c r="M492" s="507"/>
      <c r="N492" s="508"/>
      <c r="O492" s="228" t="s">
        <v>229</v>
      </c>
    </row>
    <row r="493" spans="1:21" s="38" customFormat="1">
      <c r="A493" s="509"/>
      <c r="B493" s="229" t="s">
        <v>231</v>
      </c>
      <c r="C493" s="230"/>
      <c r="D493" s="230"/>
      <c r="E493" s="231"/>
      <c r="F493" s="231" t="s">
        <v>232</v>
      </c>
      <c r="G493" s="232" t="s">
        <v>233</v>
      </c>
      <c r="H493" s="233"/>
      <c r="I493" s="229" t="s">
        <v>231</v>
      </c>
      <c r="J493" s="230"/>
      <c r="K493" s="230"/>
      <c r="L493" s="230"/>
      <c r="M493" s="231"/>
      <c r="N493" s="231" t="s">
        <v>232</v>
      </c>
      <c r="O493" s="232" t="s">
        <v>233</v>
      </c>
    </row>
    <row r="494" spans="1:21" s="38" customFormat="1" ht="18" customHeight="1">
      <c r="A494" s="503"/>
      <c r="B494" s="234" t="s">
        <v>234</v>
      </c>
      <c r="C494" s="235"/>
      <c r="D494" s="235"/>
      <c r="E494" s="236"/>
      <c r="F494" s="237"/>
      <c r="G494" s="238"/>
      <c r="H494" s="510"/>
      <c r="I494" s="234" t="s">
        <v>235</v>
      </c>
      <c r="J494" s="235"/>
      <c r="K494" s="235"/>
      <c r="L494" s="235"/>
      <c r="M494" s="236"/>
      <c r="N494" s="239"/>
      <c r="O494" s="240"/>
    </row>
    <row r="495" spans="1:21" s="38" customFormat="1" ht="14.25" customHeight="1">
      <c r="A495" s="503"/>
      <c r="B495" s="241"/>
      <c r="C495" s="242"/>
      <c r="D495" s="243"/>
      <c r="E495" s="244"/>
      <c r="F495" s="245"/>
      <c r="G495" s="246"/>
      <c r="H495" s="510"/>
      <c r="I495" s="247"/>
      <c r="J495" s="248"/>
      <c r="K495" s="243"/>
      <c r="L495" s="243"/>
      <c r="M495" s="244"/>
      <c r="N495" s="245"/>
      <c r="O495" s="249"/>
    </row>
    <row r="496" spans="1:21" s="38" customFormat="1" ht="14.25" customHeight="1">
      <c r="A496" s="503"/>
      <c r="B496" s="250"/>
      <c r="C496" s="251"/>
      <c r="D496" s="252"/>
      <c r="E496" s="253"/>
      <c r="F496" s="245"/>
      <c r="G496" s="254">
        <f>ROUNDDOWN(SUM(F495:F502)/1000,0)</f>
        <v>0</v>
      </c>
      <c r="H496" s="511"/>
      <c r="I496" s="247"/>
      <c r="J496" s="255"/>
      <c r="K496" s="252"/>
      <c r="L496" s="252"/>
      <c r="M496" s="253"/>
      <c r="N496" s="245"/>
      <c r="O496" s="256">
        <f>ROUNDDOWN(SUM(N495:N507)/1000,0)</f>
        <v>0</v>
      </c>
    </row>
    <row r="497" spans="1:15" s="38" customFormat="1" ht="14.25" customHeight="1">
      <c r="A497" s="503"/>
      <c r="B497" s="250"/>
      <c r="C497" s="251"/>
      <c r="D497" s="252"/>
      <c r="E497" s="253"/>
      <c r="F497" s="245"/>
      <c r="G497" s="254"/>
      <c r="H497" s="511"/>
      <c r="I497" s="257"/>
      <c r="J497" s="255"/>
      <c r="K497" s="252"/>
      <c r="L497" s="252"/>
      <c r="M497" s="253"/>
      <c r="N497" s="245"/>
      <c r="O497" s="249"/>
    </row>
    <row r="498" spans="1:15" s="38" customFormat="1" ht="14.25" customHeight="1">
      <c r="A498" s="503"/>
      <c r="B498" s="250"/>
      <c r="C498" s="251"/>
      <c r="D498" s="252"/>
      <c r="E498" s="253"/>
      <c r="F498" s="245"/>
      <c r="G498" s="254"/>
      <c r="H498" s="511"/>
      <c r="I498" s="257"/>
      <c r="J498" s="255"/>
      <c r="K498" s="252"/>
      <c r="L498" s="252"/>
      <c r="M498" s="253"/>
      <c r="N498" s="245"/>
      <c r="O498" s="249"/>
    </row>
    <row r="499" spans="1:15" s="38" customFormat="1" ht="14.25" customHeight="1">
      <c r="A499" s="503"/>
      <c r="B499" s="250"/>
      <c r="C499" s="251"/>
      <c r="D499" s="252"/>
      <c r="E499" s="253"/>
      <c r="F499" s="245"/>
      <c r="G499" s="254"/>
      <c r="H499" s="511"/>
      <c r="I499" s="257"/>
      <c r="J499" s="255"/>
      <c r="K499" s="252"/>
      <c r="L499" s="252"/>
      <c r="M499" s="253"/>
      <c r="N499" s="245"/>
      <c r="O499" s="249"/>
    </row>
    <row r="500" spans="1:15" s="38" customFormat="1" ht="14.25" customHeight="1">
      <c r="A500" s="503"/>
      <c r="B500" s="250"/>
      <c r="C500" s="251"/>
      <c r="D500" s="252"/>
      <c r="E500" s="253"/>
      <c r="F500" s="245"/>
      <c r="G500" s="254"/>
      <c r="H500" s="511"/>
      <c r="I500" s="257"/>
      <c r="J500" s="255"/>
      <c r="K500" s="252"/>
      <c r="L500" s="252"/>
      <c r="M500" s="253"/>
      <c r="N500" s="245"/>
      <c r="O500" s="249"/>
    </row>
    <row r="501" spans="1:15" s="38" customFormat="1" ht="14.25" customHeight="1">
      <c r="A501" s="503"/>
      <c r="B501" s="250"/>
      <c r="C501" s="251"/>
      <c r="D501" s="252"/>
      <c r="E501" s="253"/>
      <c r="F501" s="245"/>
      <c r="G501" s="258"/>
      <c r="H501" s="512"/>
      <c r="I501" s="259"/>
      <c r="J501" s="255"/>
      <c r="K501" s="252"/>
      <c r="L501" s="252"/>
      <c r="M501" s="253"/>
      <c r="N501" s="245"/>
      <c r="O501" s="249"/>
    </row>
    <row r="502" spans="1:15" s="38" customFormat="1" ht="14.25" customHeight="1">
      <c r="A502" s="503"/>
      <c r="B502" s="250"/>
      <c r="C502" s="260"/>
      <c r="D502" s="261"/>
      <c r="E502" s="262"/>
      <c r="F502" s="263"/>
      <c r="G502" s="258"/>
      <c r="H502" s="512"/>
      <c r="I502" s="259"/>
      <c r="J502" s="255"/>
      <c r="K502" s="252"/>
      <c r="L502" s="252"/>
      <c r="M502" s="253"/>
      <c r="N502" s="245"/>
      <c r="O502" s="249"/>
    </row>
    <row r="503" spans="1:15" s="38" customFormat="1" ht="14.25" customHeight="1">
      <c r="A503" s="503"/>
      <c r="B503" s="234" t="s">
        <v>236</v>
      </c>
      <c r="C503" s="235"/>
      <c r="D503" s="235"/>
      <c r="E503" s="236"/>
      <c r="F503" s="237"/>
      <c r="G503" s="238"/>
      <c r="H503" s="513"/>
      <c r="I503" s="247"/>
      <c r="J503" s="255"/>
      <c r="K503" s="252"/>
      <c r="L503" s="252"/>
      <c r="M503" s="253"/>
      <c r="N503" s="245"/>
      <c r="O503" s="249"/>
    </row>
    <row r="504" spans="1:15" s="38" customFormat="1" ht="14.25" customHeight="1">
      <c r="A504" s="503"/>
      <c r="B504" s="241"/>
      <c r="C504" s="242"/>
      <c r="D504" s="243"/>
      <c r="E504" s="244"/>
      <c r="F504" s="264"/>
      <c r="G504" s="246"/>
      <c r="H504" s="513"/>
      <c r="I504" s="257"/>
      <c r="J504" s="255"/>
      <c r="K504" s="252"/>
      <c r="L504" s="252"/>
      <c r="M504" s="253"/>
      <c r="N504" s="245"/>
      <c r="O504" s="249"/>
    </row>
    <row r="505" spans="1:15" s="38" customFormat="1" ht="14.25" customHeight="1">
      <c r="A505" s="503"/>
      <c r="B505" s="250"/>
      <c r="C505" s="251"/>
      <c r="D505" s="252"/>
      <c r="E505" s="253"/>
      <c r="F505" s="265"/>
      <c r="G505" s="254">
        <f>ROUNDDOWN(SUM(F504:F508)/1000,0)</f>
        <v>0</v>
      </c>
      <c r="H505" s="511"/>
      <c r="I505" s="247"/>
      <c r="J505" s="255"/>
      <c r="K505" s="252"/>
      <c r="L505" s="252"/>
      <c r="M505" s="253"/>
      <c r="N505" s="245"/>
      <c r="O505" s="249"/>
    </row>
    <row r="506" spans="1:15" s="38" customFormat="1" ht="14.25" customHeight="1">
      <c r="A506" s="503"/>
      <c r="B506" s="250"/>
      <c r="C506" s="251"/>
      <c r="D506" s="252"/>
      <c r="E506" s="253"/>
      <c r="F506" s="265"/>
      <c r="G506" s="254"/>
      <c r="H506" s="511"/>
      <c r="I506" s="247"/>
      <c r="J506" s="255"/>
      <c r="K506" s="252"/>
      <c r="L506" s="252"/>
      <c r="M506" s="253"/>
      <c r="N506" s="265"/>
      <c r="O506" s="249"/>
    </row>
    <row r="507" spans="1:15" s="38" customFormat="1" ht="14.25" customHeight="1">
      <c r="A507" s="503"/>
      <c r="B507" s="250"/>
      <c r="C507" s="251"/>
      <c r="D507" s="252"/>
      <c r="E507" s="253"/>
      <c r="F507" s="245"/>
      <c r="G507" s="254"/>
      <c r="H507" s="513"/>
      <c r="I507" s="247"/>
      <c r="J507" s="266"/>
      <c r="K507" s="261"/>
      <c r="L507" s="261"/>
      <c r="M507" s="262"/>
      <c r="N507" s="245"/>
      <c r="O507" s="267"/>
    </row>
    <row r="508" spans="1:15" s="38" customFormat="1" ht="14.25" customHeight="1">
      <c r="A508" s="503"/>
      <c r="B508" s="250"/>
      <c r="C508" s="260"/>
      <c r="D508" s="261"/>
      <c r="E508" s="262"/>
      <c r="F508" s="263"/>
      <c r="G508" s="254"/>
      <c r="H508" s="511"/>
      <c r="I508" s="234" t="s">
        <v>237</v>
      </c>
      <c r="J508" s="235"/>
      <c r="K508" s="235"/>
      <c r="L508" s="235"/>
      <c r="M508" s="236"/>
      <c r="N508" s="237"/>
      <c r="O508" s="268"/>
    </row>
    <row r="509" spans="1:15" s="38" customFormat="1" ht="14.25" customHeight="1">
      <c r="A509" s="503"/>
      <c r="B509" s="234" t="s">
        <v>238</v>
      </c>
      <c r="C509" s="235"/>
      <c r="D509" s="235"/>
      <c r="E509" s="236"/>
      <c r="F509" s="237"/>
      <c r="G509" s="238"/>
      <c r="H509" s="511"/>
      <c r="I509" s="247"/>
      <c r="J509" s="248"/>
      <c r="K509" s="243"/>
      <c r="L509" s="243"/>
      <c r="M509" s="244"/>
      <c r="N509" s="245"/>
      <c r="O509" s="249"/>
    </row>
    <row r="510" spans="1:15" s="38" customFormat="1" ht="14.25" customHeight="1">
      <c r="A510" s="503"/>
      <c r="B510" s="241"/>
      <c r="C510" s="242"/>
      <c r="D510" s="243"/>
      <c r="E510" s="244"/>
      <c r="F510" s="264"/>
      <c r="G510" s="246"/>
      <c r="H510" s="513"/>
      <c r="I510" s="247"/>
      <c r="J510" s="255"/>
      <c r="K510" s="252"/>
      <c r="L510" s="252"/>
      <c r="M510" s="253"/>
      <c r="N510" s="265"/>
      <c r="O510" s="256">
        <f>ROUNDDOWN(SUM(N509:N525)/1000,0)</f>
        <v>0</v>
      </c>
    </row>
    <row r="511" spans="1:15" s="38" customFormat="1" ht="14.25" customHeight="1">
      <c r="A511" s="503"/>
      <c r="B511" s="250"/>
      <c r="C511" s="251"/>
      <c r="D511" s="252"/>
      <c r="E511" s="253"/>
      <c r="F511" s="265"/>
      <c r="G511" s="254">
        <f>ROUNDDOWN(SUM(F510:F515)/1000,0)</f>
        <v>0</v>
      </c>
      <c r="H511" s="513"/>
      <c r="I511" s="257"/>
      <c r="J511" s="255"/>
      <c r="K511" s="252"/>
      <c r="L511" s="252"/>
      <c r="M511" s="253"/>
      <c r="N511" s="245"/>
      <c r="O511" s="249"/>
    </row>
    <row r="512" spans="1:15" s="38" customFormat="1" ht="14.25" customHeight="1">
      <c r="A512" s="503"/>
      <c r="B512" s="250"/>
      <c r="C512" s="251"/>
      <c r="D512" s="252"/>
      <c r="E512" s="253"/>
      <c r="F512" s="265"/>
      <c r="G512" s="254"/>
      <c r="H512" s="513"/>
      <c r="I512" s="257"/>
      <c r="J512" s="255"/>
      <c r="K512" s="252"/>
      <c r="L512" s="252"/>
      <c r="M512" s="253"/>
      <c r="N512" s="245"/>
      <c r="O512" s="249"/>
    </row>
    <row r="513" spans="1:15" s="38" customFormat="1" ht="14.25" customHeight="1">
      <c r="A513" s="503"/>
      <c r="B513" s="250"/>
      <c r="C513" s="251"/>
      <c r="D513" s="252"/>
      <c r="E513" s="253"/>
      <c r="F513" s="265"/>
      <c r="G513" s="254"/>
      <c r="H513" s="511"/>
      <c r="I513" s="257"/>
      <c r="J513" s="255"/>
      <c r="K513" s="252"/>
      <c r="L513" s="252"/>
      <c r="M513" s="253"/>
      <c r="N513" s="265"/>
      <c r="O513" s="249"/>
    </row>
    <row r="514" spans="1:15" s="38" customFormat="1" ht="14.25" customHeight="1">
      <c r="A514" s="503"/>
      <c r="B514" s="250"/>
      <c r="C514" s="251"/>
      <c r="D514" s="252"/>
      <c r="E514" s="253"/>
      <c r="F514" s="245"/>
      <c r="G514" s="254"/>
      <c r="H514" s="511"/>
      <c r="I514" s="257"/>
      <c r="J514" s="255"/>
      <c r="K514" s="252"/>
      <c r="L514" s="252"/>
      <c r="M514" s="253"/>
      <c r="N514" s="265"/>
      <c r="O514" s="249"/>
    </row>
    <row r="515" spans="1:15" s="38" customFormat="1" ht="14.25" customHeight="1">
      <c r="A515" s="503"/>
      <c r="B515" s="250"/>
      <c r="C515" s="260"/>
      <c r="D515" s="261"/>
      <c r="E515" s="262"/>
      <c r="F515" s="263"/>
      <c r="G515" s="254"/>
      <c r="H515" s="511"/>
      <c r="I515" s="247"/>
      <c r="J515" s="255"/>
      <c r="K515" s="252"/>
      <c r="L515" s="252"/>
      <c r="M515" s="253"/>
      <c r="N515" s="265"/>
      <c r="O515" s="249"/>
    </row>
    <row r="516" spans="1:15" s="38" customFormat="1" ht="14.25" customHeight="1">
      <c r="A516" s="503"/>
      <c r="B516" s="234" t="s">
        <v>239</v>
      </c>
      <c r="C516" s="235"/>
      <c r="D516" s="235"/>
      <c r="E516" s="236"/>
      <c r="F516" s="237"/>
      <c r="G516" s="238"/>
      <c r="H516" s="511"/>
      <c r="I516" s="257"/>
      <c r="J516" s="255"/>
      <c r="K516" s="252"/>
      <c r="L516" s="252"/>
      <c r="M516" s="253"/>
      <c r="N516" s="265"/>
      <c r="O516" s="249"/>
    </row>
    <row r="517" spans="1:15" s="38" customFormat="1" ht="14.25" customHeight="1">
      <c r="A517" s="503"/>
      <c r="B517" s="241"/>
      <c r="C517" s="242"/>
      <c r="D517" s="243"/>
      <c r="E517" s="244"/>
      <c r="F517" s="264"/>
      <c r="G517" s="246"/>
      <c r="H517" s="513"/>
      <c r="I517" s="247"/>
      <c r="J517" s="255"/>
      <c r="K517" s="252"/>
      <c r="L517" s="252"/>
      <c r="M517" s="253"/>
      <c r="N517" s="245"/>
      <c r="O517" s="249"/>
    </row>
    <row r="518" spans="1:15" s="38" customFormat="1" ht="14.25" customHeight="1">
      <c r="A518" s="503"/>
      <c r="B518" s="250"/>
      <c r="C518" s="251"/>
      <c r="D518" s="252"/>
      <c r="E518" s="253"/>
      <c r="F518" s="265"/>
      <c r="G518" s="254">
        <f>ROUNDDOWN(SUM(F517:F521)/1000,0)</f>
        <v>0</v>
      </c>
      <c r="H518" s="513"/>
      <c r="I518" s="247"/>
      <c r="J518" s="255"/>
      <c r="K518" s="252"/>
      <c r="L518" s="252"/>
      <c r="M518" s="253"/>
      <c r="N518" s="245"/>
      <c r="O518" s="249"/>
    </row>
    <row r="519" spans="1:15" s="38" customFormat="1" ht="14.25" customHeight="1">
      <c r="A519" s="503"/>
      <c r="B519" s="250"/>
      <c r="C519" s="251"/>
      <c r="D519" s="252"/>
      <c r="E519" s="253"/>
      <c r="F519" s="265"/>
      <c r="G519" s="254"/>
      <c r="H519" s="513"/>
      <c r="I519" s="247"/>
      <c r="J519" s="255"/>
      <c r="K519" s="252"/>
      <c r="L519" s="252"/>
      <c r="M519" s="253"/>
      <c r="N519" s="245"/>
      <c r="O519" s="249"/>
    </row>
    <row r="520" spans="1:15" s="38" customFormat="1" ht="14.25" customHeight="1">
      <c r="A520" s="503"/>
      <c r="B520" s="250"/>
      <c r="C520" s="251"/>
      <c r="D520" s="252"/>
      <c r="E520" s="253"/>
      <c r="F520" s="245"/>
      <c r="G520" s="254"/>
      <c r="H520" s="511"/>
      <c r="I520" s="257"/>
      <c r="J520" s="255"/>
      <c r="K520" s="252"/>
      <c r="L520" s="252"/>
      <c r="M520" s="253"/>
      <c r="N520" s="265"/>
      <c r="O520" s="249"/>
    </row>
    <row r="521" spans="1:15" s="38" customFormat="1" ht="14.25" customHeight="1">
      <c r="A521" s="503"/>
      <c r="B521" s="250"/>
      <c r="C521" s="260"/>
      <c r="D521" s="261"/>
      <c r="E521" s="262"/>
      <c r="F521" s="263"/>
      <c r="G521" s="254"/>
      <c r="H521" s="511"/>
      <c r="I521" s="257"/>
      <c r="J521" s="255"/>
      <c r="K521" s="252"/>
      <c r="L521" s="252"/>
      <c r="M521" s="253"/>
      <c r="N521" s="245"/>
      <c r="O521" s="249"/>
    </row>
    <row r="522" spans="1:15" s="38" customFormat="1" ht="14.25" customHeight="1">
      <c r="A522" s="503"/>
      <c r="B522" s="234" t="s">
        <v>240</v>
      </c>
      <c r="C522" s="235"/>
      <c r="D522" s="235"/>
      <c r="E522" s="236"/>
      <c r="F522" s="237"/>
      <c r="G522" s="238"/>
      <c r="H522" s="511"/>
      <c r="I522" s="257"/>
      <c r="J522" s="255"/>
      <c r="K522" s="252"/>
      <c r="L522" s="252"/>
      <c r="M522" s="253"/>
      <c r="N522" s="245"/>
      <c r="O522" s="249"/>
    </row>
    <row r="523" spans="1:15" s="38" customFormat="1" ht="14.25" customHeight="1">
      <c r="A523" s="503"/>
      <c r="B523" s="241"/>
      <c r="C523" s="242"/>
      <c r="D523" s="243"/>
      <c r="E523" s="244"/>
      <c r="F523" s="269"/>
      <c r="G523" s="246"/>
      <c r="H523" s="511"/>
      <c r="I523" s="257"/>
      <c r="J523" s="255"/>
      <c r="K523" s="252"/>
      <c r="L523" s="252"/>
      <c r="M523" s="253"/>
      <c r="N523" s="245"/>
      <c r="O523" s="249"/>
    </row>
    <row r="524" spans="1:15" s="38" customFormat="1" ht="14.25" customHeight="1">
      <c r="A524" s="503"/>
      <c r="B524" s="250"/>
      <c r="C524" s="251"/>
      <c r="D524" s="252"/>
      <c r="E524" s="253"/>
      <c r="F524" s="245"/>
      <c r="G524" s="246">
        <f>ROUNDDOWN(SUM(F523:F527)/1000,0)</f>
        <v>0</v>
      </c>
      <c r="H524" s="511"/>
      <c r="I524" s="247"/>
      <c r="J524" s="255"/>
      <c r="K524" s="252"/>
      <c r="L524" s="252"/>
      <c r="M524" s="253"/>
      <c r="N524" s="265"/>
      <c r="O524" s="249"/>
    </row>
    <row r="525" spans="1:15" s="38" customFormat="1" ht="14.25" customHeight="1">
      <c r="A525" s="503"/>
      <c r="B525" s="250"/>
      <c r="C525" s="251"/>
      <c r="D525" s="252"/>
      <c r="E525" s="253"/>
      <c r="F525" s="265"/>
      <c r="G525" s="246"/>
      <c r="H525" s="513"/>
      <c r="I525" s="247"/>
      <c r="J525" s="266"/>
      <c r="K525" s="261"/>
      <c r="L525" s="261"/>
      <c r="M525" s="262"/>
      <c r="N525" s="245"/>
      <c r="O525" s="267"/>
    </row>
    <row r="526" spans="1:15" s="38" customFormat="1" ht="14.25" customHeight="1">
      <c r="A526" s="503"/>
      <c r="B526" s="250"/>
      <c r="C526" s="251"/>
      <c r="D526" s="252"/>
      <c r="E526" s="253"/>
      <c r="F526" s="265"/>
      <c r="G526" s="246"/>
      <c r="H526" s="511"/>
      <c r="I526" s="270" t="s">
        <v>241</v>
      </c>
      <c r="J526" s="271"/>
      <c r="K526" s="271"/>
      <c r="L526" s="271"/>
      <c r="M526" s="272"/>
      <c r="N526" s="237"/>
      <c r="O526" s="268"/>
    </row>
    <row r="527" spans="1:15" s="38" customFormat="1" ht="14.25" customHeight="1">
      <c r="A527" s="503"/>
      <c r="B527" s="250"/>
      <c r="C527" s="260"/>
      <c r="D527" s="261"/>
      <c r="E527" s="262"/>
      <c r="F527" s="263"/>
      <c r="G527" s="254"/>
      <c r="H527" s="513"/>
      <c r="I527" s="247"/>
      <c r="J527" s="248"/>
      <c r="K527" s="243"/>
      <c r="L527" s="243"/>
      <c r="M527" s="244"/>
      <c r="N527" s="273"/>
      <c r="O527" s="249"/>
    </row>
    <row r="528" spans="1:15" s="38" customFormat="1" ht="14.25" customHeight="1">
      <c r="A528" s="503"/>
      <c r="B528" s="234" t="s">
        <v>242</v>
      </c>
      <c r="C528" s="235"/>
      <c r="D528" s="235"/>
      <c r="E528" s="236"/>
      <c r="F528" s="237"/>
      <c r="G528" s="238"/>
      <c r="H528" s="513"/>
      <c r="I528" s="247"/>
      <c r="J528" s="255"/>
      <c r="K528" s="252"/>
      <c r="L528" s="252"/>
      <c r="M528" s="253"/>
      <c r="N528" s="274"/>
      <c r="O528" s="275">
        <f>ROUNDDOWN(SUM(N527:N538)/1000,0)</f>
        <v>0</v>
      </c>
    </row>
    <row r="529" spans="1:15" s="38" customFormat="1" ht="14.25" customHeight="1">
      <c r="A529" s="503"/>
      <c r="B529" s="241"/>
      <c r="C529" s="242"/>
      <c r="D529" s="243"/>
      <c r="E529" s="244"/>
      <c r="F529" s="269"/>
      <c r="G529" s="246"/>
      <c r="H529" s="513"/>
      <c r="I529" s="257"/>
      <c r="J529" s="255"/>
      <c r="K529" s="252"/>
      <c r="L529" s="252"/>
      <c r="M529" s="253"/>
      <c r="N529" s="276"/>
      <c r="O529" s="249"/>
    </row>
    <row r="530" spans="1:15" s="38" customFormat="1" ht="14.25" customHeight="1">
      <c r="A530" s="503"/>
      <c r="B530" s="250"/>
      <c r="C530" s="251"/>
      <c r="D530" s="252"/>
      <c r="E530" s="253"/>
      <c r="F530" s="263"/>
      <c r="G530" s="254">
        <f>ROUNDDOWN(SUM(F529:F532)/1000,0)</f>
        <v>0</v>
      </c>
      <c r="H530" s="511"/>
      <c r="I530" s="247"/>
      <c r="J530" s="255"/>
      <c r="K530" s="252"/>
      <c r="L530" s="252"/>
      <c r="M530" s="253"/>
      <c r="N530" s="274"/>
      <c r="O530" s="249"/>
    </row>
    <row r="531" spans="1:15" s="38" customFormat="1" ht="14.25" customHeight="1">
      <c r="A531" s="503"/>
      <c r="B531" s="250"/>
      <c r="C531" s="251"/>
      <c r="D531" s="252"/>
      <c r="E531" s="253"/>
      <c r="F531" s="263"/>
      <c r="G531" s="254"/>
      <c r="H531" s="513"/>
      <c r="I531" s="257"/>
      <c r="J531" s="255"/>
      <c r="K531" s="252"/>
      <c r="L531" s="252"/>
      <c r="M531" s="253"/>
      <c r="N531" s="276"/>
      <c r="O531" s="249"/>
    </row>
    <row r="532" spans="1:15" s="38" customFormat="1" ht="14.25" customHeight="1">
      <c r="A532" s="503"/>
      <c r="B532" s="250"/>
      <c r="C532" s="260"/>
      <c r="D532" s="261"/>
      <c r="E532" s="262"/>
      <c r="F532" s="263"/>
      <c r="G532" s="254"/>
      <c r="H532" s="513"/>
      <c r="I532" s="247"/>
      <c r="J532" s="255"/>
      <c r="K532" s="252"/>
      <c r="L532" s="252"/>
      <c r="M532" s="253"/>
      <c r="N532" s="274"/>
      <c r="O532" s="249"/>
    </row>
    <row r="533" spans="1:15" s="38" customFormat="1" ht="14.25" customHeight="1" thickBot="1">
      <c r="A533" s="503"/>
      <c r="B533" s="277" t="s">
        <v>243</v>
      </c>
      <c r="C533" s="278"/>
      <c r="D533" s="278"/>
      <c r="E533" s="279"/>
      <c r="F533" s="280"/>
      <c r="G533" s="281">
        <f>G534-G496-G505-G511-G518-G524-G530</f>
        <v>0</v>
      </c>
      <c r="H533" s="511"/>
      <c r="I533" s="282"/>
      <c r="J533" s="255"/>
      <c r="K533" s="252"/>
      <c r="L533" s="252"/>
      <c r="M533" s="253"/>
      <c r="N533" s="274"/>
      <c r="O533" s="249"/>
    </row>
    <row r="534" spans="1:15" s="38" customFormat="1" ht="20.149999999999999" customHeight="1" thickTop="1">
      <c r="A534" s="503"/>
      <c r="B534" s="961" t="s">
        <v>244</v>
      </c>
      <c r="C534" s="962"/>
      <c r="D534" s="962"/>
      <c r="E534" s="962"/>
      <c r="F534" s="963"/>
      <c r="G534" s="283">
        <f>O541</f>
        <v>0</v>
      </c>
      <c r="H534" s="511"/>
      <c r="I534" s="284"/>
      <c r="J534" s="255"/>
      <c r="K534" s="252"/>
      <c r="L534" s="252"/>
      <c r="M534" s="253"/>
      <c r="N534" s="274"/>
      <c r="O534" s="249"/>
    </row>
    <row r="535" spans="1:15" s="38" customFormat="1" ht="14.25" customHeight="1">
      <c r="A535" s="503"/>
      <c r="B535" s="285" t="s">
        <v>245</v>
      </c>
      <c r="C535" s="286"/>
      <c r="D535" s="286"/>
      <c r="E535" s="286"/>
      <c r="F535" s="286"/>
      <c r="G535" s="287"/>
      <c r="H535" s="287"/>
      <c r="I535" s="247"/>
      <c r="J535" s="255"/>
      <c r="K535" s="252"/>
      <c r="L535" s="252"/>
      <c r="M535" s="253"/>
      <c r="N535" s="274"/>
      <c r="O535" s="249"/>
    </row>
    <row r="536" spans="1:15" s="38" customFormat="1" ht="14.25" customHeight="1">
      <c r="A536" s="503"/>
      <c r="B536" s="288" t="s">
        <v>246</v>
      </c>
      <c r="C536" s="286"/>
      <c r="D536" s="286"/>
      <c r="E536" s="286"/>
      <c r="F536" s="286"/>
      <c r="G536" s="289" t="s">
        <v>247</v>
      </c>
      <c r="H536" s="514"/>
      <c r="I536" s="247"/>
      <c r="J536" s="255"/>
      <c r="K536" s="252"/>
      <c r="L536" s="252"/>
      <c r="M536" s="253"/>
      <c r="N536" s="274"/>
      <c r="O536" s="249"/>
    </row>
    <row r="537" spans="1:15" s="38" customFormat="1" ht="14.25" customHeight="1">
      <c r="A537" s="503"/>
      <c r="B537" s="964" t="s">
        <v>2</v>
      </c>
      <c r="C537" s="965"/>
      <c r="D537" s="965"/>
      <c r="E537" s="965"/>
      <c r="F537" s="966"/>
      <c r="G537" s="290" t="s">
        <v>85</v>
      </c>
      <c r="H537" s="514"/>
      <c r="I537" s="247"/>
      <c r="J537" s="255"/>
      <c r="K537" s="252"/>
      <c r="L537" s="252"/>
      <c r="M537" s="253"/>
      <c r="N537" s="274"/>
      <c r="O537" s="249"/>
    </row>
    <row r="538" spans="1:15" s="38" customFormat="1" ht="20.149999999999999" customHeight="1" thickBot="1">
      <c r="A538" s="503"/>
      <c r="B538" s="943" t="s">
        <v>248</v>
      </c>
      <c r="C538" s="967"/>
      <c r="D538" s="967"/>
      <c r="E538" s="967"/>
      <c r="F538" s="968"/>
      <c r="G538" s="291"/>
      <c r="H538" s="515"/>
      <c r="I538" s="292"/>
      <c r="J538" s="293"/>
      <c r="K538" s="294"/>
      <c r="L538" s="294"/>
      <c r="M538" s="295"/>
      <c r="N538" s="296"/>
      <c r="O538" s="297"/>
    </row>
    <row r="539" spans="1:15" s="38" customFormat="1" ht="22.25" customHeight="1" thickTop="1">
      <c r="A539" s="503"/>
      <c r="B539" s="943" t="s">
        <v>249</v>
      </c>
      <c r="C539" s="944"/>
      <c r="D539" s="944"/>
      <c r="E539" s="944"/>
      <c r="F539" s="945"/>
      <c r="G539" s="291"/>
      <c r="H539" s="298"/>
      <c r="I539" s="946" t="s">
        <v>250</v>
      </c>
      <c r="J539" s="947"/>
      <c r="K539" s="947"/>
      <c r="L539" s="947"/>
      <c r="M539" s="947"/>
      <c r="N539" s="948"/>
      <c r="O539" s="299">
        <f>SUM(O496,O510,O528,)</f>
        <v>0</v>
      </c>
    </row>
    <row r="540" spans="1:15" s="38" customFormat="1" ht="35.15" customHeight="1" thickBot="1">
      <c r="A540" s="503"/>
      <c r="B540" s="949" t="s">
        <v>251</v>
      </c>
      <c r="C540" s="950"/>
      <c r="D540" s="950"/>
      <c r="E540" s="950"/>
      <c r="F540" s="951"/>
      <c r="G540" s="300"/>
      <c r="H540" s="226"/>
      <c r="I540" s="929" t="s">
        <v>252</v>
      </c>
      <c r="J540" s="930"/>
      <c r="K540" s="930"/>
      <c r="L540" s="930"/>
      <c r="M540" s="930"/>
      <c r="N540" s="931"/>
      <c r="O540" s="301">
        <f>IF(共通入力シート!$B$18="課税事業者",ROUNDDOWN((O539-G541)*10/110,0),0)</f>
        <v>0</v>
      </c>
    </row>
    <row r="541" spans="1:15" s="38" customFormat="1" ht="25.25" customHeight="1" thickTop="1">
      <c r="A541" s="503"/>
      <c r="B541" s="952" t="s">
        <v>90</v>
      </c>
      <c r="C541" s="953"/>
      <c r="D541" s="953"/>
      <c r="E541" s="953"/>
      <c r="F541" s="954"/>
      <c r="G541" s="302">
        <f>SUM(G538:G540)</f>
        <v>0</v>
      </c>
      <c r="H541" s="516"/>
      <c r="I541" s="929" t="s">
        <v>253</v>
      </c>
      <c r="J541" s="930"/>
      <c r="K541" s="930"/>
      <c r="L541" s="930"/>
      <c r="M541" s="930"/>
      <c r="N541" s="931"/>
      <c r="O541" s="299">
        <f>O539-O540</f>
        <v>0</v>
      </c>
    </row>
    <row r="542" spans="1:15" s="38" customFormat="1" ht="26.25" customHeight="1">
      <c r="A542" s="503"/>
      <c r="B542" s="517" t="s">
        <v>254</v>
      </c>
      <c r="C542" s="303"/>
      <c r="D542" s="303"/>
      <c r="E542" s="303"/>
      <c r="F542" s="303"/>
      <c r="G542" s="304"/>
      <c r="H542" s="516"/>
      <c r="I542" s="929" t="s">
        <v>255</v>
      </c>
      <c r="J542" s="930"/>
      <c r="K542" s="930"/>
      <c r="L542" s="930"/>
      <c r="M542" s="930"/>
      <c r="N542" s="931"/>
      <c r="O542" s="742"/>
    </row>
    <row r="543" spans="1:15" s="38" customFormat="1" ht="10.5" customHeight="1" thickBot="1">
      <c r="A543" s="503"/>
      <c r="B543" s="1"/>
      <c r="C543" s="303"/>
      <c r="D543" s="303"/>
      <c r="E543" s="303"/>
      <c r="F543" s="303"/>
      <c r="G543" s="304"/>
      <c r="H543" s="516"/>
      <c r="I543" s="518"/>
    </row>
    <row r="544" spans="1:15" s="38" customFormat="1" ht="25.25" customHeight="1" thickBot="1">
      <c r="A544" s="503"/>
      <c r="B544" s="932" t="s">
        <v>103</v>
      </c>
      <c r="C544" s="933"/>
      <c r="D544" s="934" t="str">
        <f>IF(共通入力シート!$B$2="","",共通入力シート!$B$2)</f>
        <v/>
      </c>
      <c r="E544" s="934"/>
      <c r="F544" s="934"/>
      <c r="G544" s="935"/>
      <c r="H544" s="936" t="str">
        <f>IF(共通入力シート!$B$18="※選択してください。","★「共通入力シート」の消費税等仕入控除税額の取扱を選択してください。","")</f>
        <v>★「共通入力シート」の消費税等仕入控除税額の取扱を選択してください。</v>
      </c>
      <c r="I544" s="937"/>
      <c r="J544" s="937"/>
      <c r="K544" s="937"/>
      <c r="L544" s="937"/>
      <c r="M544" s="937"/>
      <c r="N544" s="937"/>
      <c r="O544" s="937"/>
    </row>
    <row r="545" spans="1:21" s="38" customFormat="1" ht="25.25" customHeight="1" thickBot="1">
      <c r="A545" s="503"/>
      <c r="B545" s="938" t="s">
        <v>256</v>
      </c>
      <c r="C545" s="939"/>
      <c r="D545" s="940" t="str">
        <f>IF(O541=0,"",MAX(0,MIN(INT(O541/2),G533)))</f>
        <v/>
      </c>
      <c r="E545" s="940"/>
      <c r="F545" s="940"/>
      <c r="G545" s="305" t="s">
        <v>257</v>
      </c>
      <c r="H545" s="941" t="s">
        <v>497</v>
      </c>
      <c r="I545" s="942"/>
      <c r="J545" s="942"/>
      <c r="K545" s="942"/>
      <c r="L545" s="942"/>
      <c r="M545" s="942"/>
      <c r="N545" s="942"/>
      <c r="O545" s="942"/>
    </row>
    <row r="546" spans="1:21" ht="14.25" customHeight="1" thickBot="1">
      <c r="B546" s="44" t="s">
        <v>492</v>
      </c>
      <c r="C546" s="4"/>
      <c r="D546" s="4"/>
      <c r="E546" s="4"/>
      <c r="F546" s="4"/>
      <c r="G546" s="4"/>
      <c r="H546" s="4"/>
      <c r="I546" s="4"/>
      <c r="J546" s="4"/>
      <c r="K546" s="4"/>
      <c r="L546" s="4"/>
      <c r="M546" s="4"/>
      <c r="N546" s="4"/>
      <c r="O546" s="4"/>
      <c r="R546"/>
      <c r="S546"/>
      <c r="T546"/>
      <c r="U546"/>
    </row>
    <row r="547" spans="1:21" ht="14.25" customHeight="1">
      <c r="B547" s="1008" t="s">
        <v>76</v>
      </c>
      <c r="C547" s="1009"/>
      <c r="D547" s="1012">
        <v>6</v>
      </c>
      <c r="E547" s="1008" t="s">
        <v>220</v>
      </c>
      <c r="F547" s="1014"/>
      <c r="G547" s="1015"/>
      <c r="H547" s="1018" t="str">
        <f>IF(F547="","←選択してください。","")</f>
        <v>←選択してください。</v>
      </c>
      <c r="I547" s="1019"/>
      <c r="J547" s="1019"/>
      <c r="K547" s="1019"/>
      <c r="L547" s="1019"/>
      <c r="M547" s="1019"/>
      <c r="N547" s="1019"/>
      <c r="O547" s="1019"/>
      <c r="R547"/>
      <c r="S547"/>
      <c r="T547"/>
      <c r="U547"/>
    </row>
    <row r="548" spans="1:21" ht="14.25" customHeight="1" thickBot="1">
      <c r="B548" s="1010"/>
      <c r="C548" s="1011"/>
      <c r="D548" s="1013"/>
      <c r="E548" s="1010"/>
      <c r="F548" s="1016"/>
      <c r="G548" s="1017"/>
      <c r="H548" s="1020"/>
      <c r="I548" s="1021"/>
      <c r="J548" s="1021"/>
      <c r="K548" s="1021"/>
      <c r="L548" s="1021"/>
      <c r="M548" s="1021"/>
      <c r="N548" s="1021"/>
      <c r="O548" s="1021"/>
      <c r="R548"/>
      <c r="S548"/>
      <c r="T548"/>
      <c r="U548"/>
    </row>
    <row r="549" spans="1:21" ht="16.5" customHeight="1">
      <c r="B549" s="488" t="s">
        <v>77</v>
      </c>
      <c r="C549" s="489"/>
      <c r="D549" s="489"/>
      <c r="E549" s="490"/>
      <c r="F549" s="489"/>
      <c r="G549" s="489"/>
      <c r="H549" s="491"/>
      <c r="I549" s="491"/>
      <c r="J549" s="491"/>
      <c r="K549" s="491"/>
      <c r="L549" s="491"/>
      <c r="M549" s="491"/>
      <c r="N549" s="491"/>
      <c r="O549" s="492"/>
      <c r="R549"/>
      <c r="S549"/>
      <c r="T549"/>
      <c r="U549"/>
    </row>
    <row r="550" spans="1:21" ht="18.75" customHeight="1">
      <c r="B550" s="999"/>
      <c r="C550" s="1000"/>
      <c r="D550" s="1000"/>
      <c r="E550" s="1000"/>
      <c r="F550" s="1000"/>
      <c r="G550" s="1000"/>
      <c r="H550" s="1000"/>
      <c r="I550" s="1000"/>
      <c r="J550" s="1000"/>
      <c r="K550" s="1000"/>
      <c r="L550" s="493" t="s">
        <v>388</v>
      </c>
      <c r="M550" s="1003"/>
      <c r="N550" s="1003"/>
      <c r="O550" s="1004"/>
      <c r="Q550" s="498" t="str">
        <f>IF(M550="", "←選択してください。", "")</f>
        <v>←選択してください。</v>
      </c>
      <c r="R550"/>
      <c r="S550"/>
      <c r="T550"/>
      <c r="U550"/>
    </row>
    <row r="551" spans="1:21" ht="17.25" customHeight="1">
      <c r="B551" s="1001"/>
      <c r="C551" s="1002"/>
      <c r="D551" s="1002"/>
      <c r="E551" s="1002"/>
      <c r="F551" s="1002"/>
      <c r="G551" s="1002"/>
      <c r="H551" s="1002"/>
      <c r="I551" s="1002"/>
      <c r="J551" s="1002"/>
      <c r="K551" s="1002"/>
      <c r="L551" s="695" t="s">
        <v>56</v>
      </c>
      <c r="M551" s="1005"/>
      <c r="N551" s="1005"/>
      <c r="O551" s="1006"/>
      <c r="Q551" s="498" t="str">
        <f>IF(AND(F547="公演事業", M551=""),"←選択してください。", IF(AND(F547&lt;&gt;"公演事業", F547&lt;&gt;""),"←創作種別を記入する必要はありません。", ""))</f>
        <v/>
      </c>
      <c r="R551"/>
      <c r="S551"/>
      <c r="T551"/>
      <c r="U551"/>
    </row>
    <row r="552" spans="1:21" ht="4.5" customHeight="1">
      <c r="B552" s="453"/>
      <c r="C552" s="453"/>
      <c r="D552" s="453"/>
      <c r="E552" s="453"/>
      <c r="F552" s="453"/>
      <c r="G552" s="453"/>
      <c r="H552" s="453"/>
      <c r="I552" s="453"/>
      <c r="J552" s="453"/>
      <c r="K552" s="453"/>
      <c r="L552" s="453"/>
      <c r="M552" s="453"/>
      <c r="N552" s="453"/>
      <c r="O552" s="494"/>
      <c r="R552"/>
      <c r="S552"/>
      <c r="T552"/>
      <c r="U552"/>
    </row>
    <row r="553" spans="1:21" ht="24" customHeight="1">
      <c r="B553" s="495" t="s">
        <v>205</v>
      </c>
      <c r="C553" s="496"/>
      <c r="D553" s="496"/>
      <c r="E553" s="496"/>
      <c r="F553" s="925" t="s">
        <v>55</v>
      </c>
      <c r="G553" s="1007"/>
      <c r="H553" s="743"/>
      <c r="I553" s="925" t="s">
        <v>73</v>
      </c>
      <c r="J553" s="926"/>
      <c r="K553" s="1007"/>
      <c r="L553" s="709" t="str">
        <f>IF(F547="公演事業",IF(OR($H555=0,$K555=0),"",$H553/($H555*$K555)),"")</f>
        <v/>
      </c>
      <c r="M553" s="925" t="s">
        <v>74</v>
      </c>
      <c r="N553" s="1007"/>
      <c r="O553" s="497" t="str">
        <f>IF(OR(F547&lt;&gt;"公演事業",($O648+$O651)=0),"",($G643-$G642)/($O648+$O651))</f>
        <v/>
      </c>
      <c r="Q553" s="498" t="str">
        <f>IF(OR(F547="人材養成事業",F547= "普及啓発事業"), "←斜線部は記入する必要はありません。", "")</f>
        <v/>
      </c>
      <c r="R553"/>
      <c r="S553"/>
      <c r="T553"/>
      <c r="U553"/>
    </row>
    <row r="554" spans="1:21" s="1" customFormat="1" ht="21.75" customHeight="1">
      <c r="B554" s="982" t="s">
        <v>222</v>
      </c>
      <c r="C554" s="983"/>
      <c r="D554" s="986" t="s">
        <v>223</v>
      </c>
      <c r="E554" s="987"/>
      <c r="F554" s="988" t="s">
        <v>224</v>
      </c>
      <c r="G554" s="988"/>
      <c r="H554" s="989" t="s">
        <v>225</v>
      </c>
      <c r="I554" s="989"/>
      <c r="J554" s="989"/>
      <c r="K554" s="222" t="s">
        <v>226</v>
      </c>
      <c r="L554" s="990" t="s">
        <v>227</v>
      </c>
      <c r="M554" s="990"/>
      <c r="N554" s="990"/>
      <c r="O554" s="991"/>
    </row>
    <row r="555" spans="1:21" s="1" customFormat="1" ht="21.75" customHeight="1">
      <c r="B555" s="984"/>
      <c r="C555" s="985"/>
      <c r="D555" s="992"/>
      <c r="E555" s="993"/>
      <c r="F555" s="994"/>
      <c r="G555" s="995"/>
      <c r="H555" s="996"/>
      <c r="I555" s="996"/>
      <c r="J555" s="996"/>
      <c r="K555" s="223"/>
      <c r="L555" s="997"/>
      <c r="M555" s="997"/>
      <c r="N555" s="997"/>
      <c r="O555" s="998"/>
      <c r="Q555" s="498" t="str">
        <f>IF(F547="公演事業","←すべての項目について、必ず記入してください。", IF(OR(F547="人材養成事業", F547="普及啓発事業"), "←記入する必要はありません。", ""))</f>
        <v/>
      </c>
    </row>
    <row r="556" spans="1:21">
      <c r="B556" s="1"/>
      <c r="C556" s="1"/>
      <c r="D556" s="453"/>
      <c r="E556" s="453"/>
      <c r="F556" s="453"/>
      <c r="G556" s="453"/>
      <c r="H556" s="453"/>
      <c r="I556" s="453"/>
      <c r="J556" s="453"/>
      <c r="K556" s="453"/>
      <c r="L556" s="453"/>
      <c r="M556" s="453"/>
      <c r="N556" s="453"/>
      <c r="O556" s="453"/>
      <c r="Q556" s="498"/>
      <c r="R556"/>
      <c r="S556"/>
      <c r="T556"/>
      <c r="U556"/>
    </row>
    <row r="557" spans="1:21" ht="18" customHeight="1">
      <c r="B557" s="976" t="s">
        <v>87</v>
      </c>
      <c r="C557" s="977"/>
      <c r="D557" s="977"/>
      <c r="E557" s="977"/>
      <c r="F557" s="977"/>
      <c r="G557" s="977"/>
      <c r="H557" s="977"/>
      <c r="I557" s="977"/>
      <c r="J557" s="977"/>
      <c r="K557" s="977"/>
      <c r="L557" s="977"/>
      <c r="M557" s="977"/>
      <c r="N557" s="977"/>
      <c r="O557" s="978"/>
      <c r="R557"/>
      <c r="S557"/>
      <c r="T557"/>
      <c r="U557"/>
    </row>
    <row r="558" spans="1:21" ht="18" customHeight="1">
      <c r="B558" s="969" t="s">
        <v>384</v>
      </c>
      <c r="C558" s="970"/>
      <c r="D558" s="970"/>
      <c r="E558" s="970"/>
      <c r="F558" s="970"/>
      <c r="G558" s="970"/>
      <c r="H558" s="970"/>
      <c r="I558" s="970"/>
      <c r="J558" s="970"/>
      <c r="K558" s="970"/>
      <c r="L558" s="970"/>
      <c r="M558" s="970"/>
      <c r="N558" s="970"/>
      <c r="O558" s="971"/>
      <c r="P558" s="499"/>
      <c r="R558"/>
      <c r="S558"/>
      <c r="T558"/>
      <c r="U558"/>
    </row>
    <row r="559" spans="1:21" ht="18" customHeight="1">
      <c r="B559" s="972"/>
      <c r="C559" s="851"/>
      <c r="D559" s="851"/>
      <c r="E559" s="851"/>
      <c r="F559" s="851"/>
      <c r="G559" s="851"/>
      <c r="H559" s="851"/>
      <c r="I559" s="851"/>
      <c r="J559" s="851"/>
      <c r="K559" s="851"/>
      <c r="L559" s="851"/>
      <c r="M559" s="851"/>
      <c r="N559" s="851"/>
      <c r="O559" s="852"/>
      <c r="P559" s="499"/>
      <c r="R559"/>
      <c r="S559"/>
      <c r="T559"/>
      <c r="U559"/>
    </row>
    <row r="560" spans="1:21" ht="18" customHeight="1">
      <c r="B560" s="853"/>
      <c r="C560" s="851"/>
      <c r="D560" s="851"/>
      <c r="E560" s="851"/>
      <c r="F560" s="851"/>
      <c r="G560" s="851"/>
      <c r="H560" s="851"/>
      <c r="I560" s="851"/>
      <c r="J560" s="851"/>
      <c r="K560" s="851"/>
      <c r="L560" s="851"/>
      <c r="M560" s="851"/>
      <c r="N560" s="851"/>
      <c r="O560" s="852"/>
      <c r="P560" s="499"/>
      <c r="R560"/>
      <c r="S560"/>
      <c r="T560"/>
      <c r="U560"/>
    </row>
    <row r="561" spans="2:21" ht="18" customHeight="1">
      <c r="B561" s="853"/>
      <c r="C561" s="851"/>
      <c r="D561" s="851"/>
      <c r="E561" s="851"/>
      <c r="F561" s="851"/>
      <c r="G561" s="851"/>
      <c r="H561" s="851"/>
      <c r="I561" s="851"/>
      <c r="J561" s="851"/>
      <c r="K561" s="851"/>
      <c r="L561" s="851"/>
      <c r="M561" s="851"/>
      <c r="N561" s="851"/>
      <c r="O561" s="852"/>
      <c r="P561" s="499"/>
      <c r="R561"/>
      <c r="S561"/>
      <c r="T561"/>
      <c r="U561"/>
    </row>
    <row r="562" spans="2:21" ht="18" customHeight="1">
      <c r="B562" s="853"/>
      <c r="C562" s="851"/>
      <c r="D562" s="851"/>
      <c r="E562" s="851"/>
      <c r="F562" s="851"/>
      <c r="G562" s="851"/>
      <c r="H562" s="851"/>
      <c r="I562" s="851"/>
      <c r="J562" s="851"/>
      <c r="K562" s="851"/>
      <c r="L562" s="851"/>
      <c r="M562" s="851"/>
      <c r="N562" s="851"/>
      <c r="O562" s="852"/>
      <c r="P562" s="499"/>
      <c r="R562"/>
      <c r="S562"/>
      <c r="T562"/>
      <c r="U562"/>
    </row>
    <row r="563" spans="2:21" ht="18" customHeight="1">
      <c r="B563" s="853"/>
      <c r="C563" s="851"/>
      <c r="D563" s="851"/>
      <c r="E563" s="851"/>
      <c r="F563" s="851"/>
      <c r="G563" s="851"/>
      <c r="H563" s="851"/>
      <c r="I563" s="851"/>
      <c r="J563" s="851"/>
      <c r="K563" s="851"/>
      <c r="L563" s="851"/>
      <c r="M563" s="851"/>
      <c r="N563" s="851"/>
      <c r="O563" s="852"/>
      <c r="P563" s="499"/>
      <c r="R563"/>
      <c r="S563"/>
      <c r="T563"/>
      <c r="U563"/>
    </row>
    <row r="564" spans="2:21" ht="18" customHeight="1">
      <c r="B564" s="853"/>
      <c r="C564" s="851"/>
      <c r="D564" s="851"/>
      <c r="E564" s="851"/>
      <c r="F564" s="851"/>
      <c r="G564" s="851"/>
      <c r="H564" s="851"/>
      <c r="I564" s="851"/>
      <c r="J564" s="851"/>
      <c r="K564" s="851"/>
      <c r="L564" s="851"/>
      <c r="M564" s="851"/>
      <c r="N564" s="851"/>
      <c r="O564" s="852"/>
      <c r="P564" s="499"/>
      <c r="R564"/>
      <c r="S564"/>
      <c r="T564"/>
      <c r="U564"/>
    </row>
    <row r="565" spans="2:21" ht="18" customHeight="1">
      <c r="B565" s="853"/>
      <c r="C565" s="851"/>
      <c r="D565" s="851"/>
      <c r="E565" s="851"/>
      <c r="F565" s="851"/>
      <c r="G565" s="851"/>
      <c r="H565" s="851"/>
      <c r="I565" s="851"/>
      <c r="J565" s="851"/>
      <c r="K565" s="851"/>
      <c r="L565" s="851"/>
      <c r="M565" s="851"/>
      <c r="N565" s="851"/>
      <c r="O565" s="852"/>
      <c r="P565" s="499"/>
      <c r="R565"/>
      <c r="S565"/>
      <c r="T565"/>
      <c r="U565"/>
    </row>
    <row r="566" spans="2:21" ht="18" customHeight="1">
      <c r="B566" s="853"/>
      <c r="C566" s="851"/>
      <c r="D566" s="851"/>
      <c r="E566" s="851"/>
      <c r="F566" s="851"/>
      <c r="G566" s="851"/>
      <c r="H566" s="851"/>
      <c r="I566" s="851"/>
      <c r="J566" s="851"/>
      <c r="K566" s="851"/>
      <c r="L566" s="851"/>
      <c r="M566" s="851"/>
      <c r="N566" s="851"/>
      <c r="O566" s="852"/>
      <c r="P566" s="499"/>
      <c r="R566"/>
      <c r="S566"/>
      <c r="T566"/>
      <c r="U566"/>
    </row>
    <row r="567" spans="2:21" ht="18" customHeight="1">
      <c r="B567" s="853"/>
      <c r="C567" s="851"/>
      <c r="D567" s="851"/>
      <c r="E567" s="851"/>
      <c r="F567" s="851"/>
      <c r="G567" s="851"/>
      <c r="H567" s="851"/>
      <c r="I567" s="851"/>
      <c r="J567" s="851"/>
      <c r="K567" s="851"/>
      <c r="L567" s="851"/>
      <c r="M567" s="851"/>
      <c r="N567" s="851"/>
      <c r="O567" s="852"/>
      <c r="P567" s="499"/>
      <c r="R567"/>
      <c r="S567"/>
      <c r="T567"/>
      <c r="U567"/>
    </row>
    <row r="568" spans="2:21" ht="18" customHeight="1">
      <c r="B568" s="973" t="s">
        <v>386</v>
      </c>
      <c r="C568" s="974"/>
      <c r="D568" s="974"/>
      <c r="E568" s="974"/>
      <c r="F568" s="974"/>
      <c r="G568" s="974"/>
      <c r="H568" s="974"/>
      <c r="I568" s="974"/>
      <c r="J568" s="974"/>
      <c r="K568" s="974"/>
      <c r="L568" s="974"/>
      <c r="M568" s="974"/>
      <c r="N568" s="974"/>
      <c r="O568" s="975"/>
      <c r="R568"/>
      <c r="S568"/>
      <c r="T568"/>
      <c r="U568"/>
    </row>
    <row r="569" spans="2:21" ht="18" customHeight="1">
      <c r="B569" s="972"/>
      <c r="C569" s="851"/>
      <c r="D569" s="851"/>
      <c r="E569" s="851"/>
      <c r="F569" s="851"/>
      <c r="G569" s="851"/>
      <c r="H569" s="851"/>
      <c r="I569" s="851"/>
      <c r="J569" s="851"/>
      <c r="K569" s="851"/>
      <c r="L569" s="851"/>
      <c r="M569" s="851"/>
      <c r="N569" s="851"/>
      <c r="O569" s="852"/>
      <c r="R569"/>
      <c r="S569"/>
      <c r="T569"/>
      <c r="U569"/>
    </row>
    <row r="570" spans="2:21" ht="18" customHeight="1">
      <c r="B570" s="853"/>
      <c r="C570" s="851"/>
      <c r="D570" s="851"/>
      <c r="E570" s="851"/>
      <c r="F570" s="851"/>
      <c r="G570" s="851"/>
      <c r="H570" s="851"/>
      <c r="I570" s="851"/>
      <c r="J570" s="851"/>
      <c r="K570" s="851"/>
      <c r="L570" s="851"/>
      <c r="M570" s="851"/>
      <c r="N570" s="851"/>
      <c r="O570" s="852"/>
      <c r="R570"/>
      <c r="S570"/>
      <c r="T570"/>
      <c r="U570"/>
    </row>
    <row r="571" spans="2:21" ht="18" customHeight="1">
      <c r="B571" s="853"/>
      <c r="C571" s="851"/>
      <c r="D571" s="851"/>
      <c r="E571" s="851"/>
      <c r="F571" s="851"/>
      <c r="G571" s="851"/>
      <c r="H571" s="851"/>
      <c r="I571" s="851"/>
      <c r="J571" s="851"/>
      <c r="K571" s="851"/>
      <c r="L571" s="851"/>
      <c r="M571" s="851"/>
      <c r="N571" s="851"/>
      <c r="O571" s="852"/>
      <c r="R571"/>
      <c r="S571"/>
      <c r="T571"/>
      <c r="U571"/>
    </row>
    <row r="572" spans="2:21" ht="18" customHeight="1">
      <c r="B572" s="853"/>
      <c r="C572" s="851"/>
      <c r="D572" s="851"/>
      <c r="E572" s="851"/>
      <c r="F572" s="851"/>
      <c r="G572" s="851"/>
      <c r="H572" s="851"/>
      <c r="I572" s="851"/>
      <c r="J572" s="851"/>
      <c r="K572" s="851"/>
      <c r="L572" s="851"/>
      <c r="M572" s="851"/>
      <c r="N572" s="851"/>
      <c r="O572" s="852"/>
      <c r="R572"/>
      <c r="S572"/>
      <c r="T572"/>
      <c r="U572"/>
    </row>
    <row r="573" spans="2:21" ht="18" customHeight="1">
      <c r="B573" s="853"/>
      <c r="C573" s="851"/>
      <c r="D573" s="851"/>
      <c r="E573" s="851"/>
      <c r="F573" s="851"/>
      <c r="G573" s="851"/>
      <c r="H573" s="851"/>
      <c r="I573" s="851"/>
      <c r="J573" s="851"/>
      <c r="K573" s="851"/>
      <c r="L573" s="851"/>
      <c r="M573" s="851"/>
      <c r="N573" s="851"/>
      <c r="O573" s="852"/>
      <c r="R573"/>
      <c r="S573"/>
      <c r="T573"/>
      <c r="U573"/>
    </row>
    <row r="574" spans="2:21" ht="18" customHeight="1">
      <c r="B574" s="853"/>
      <c r="C574" s="851"/>
      <c r="D574" s="851"/>
      <c r="E574" s="851"/>
      <c r="F574" s="851"/>
      <c r="G574" s="851"/>
      <c r="H574" s="851"/>
      <c r="I574" s="851"/>
      <c r="J574" s="851"/>
      <c r="K574" s="851"/>
      <c r="L574" s="851"/>
      <c r="M574" s="851"/>
      <c r="N574" s="851"/>
      <c r="O574" s="852"/>
      <c r="R574"/>
      <c r="S574"/>
      <c r="T574"/>
      <c r="U574"/>
    </row>
    <row r="575" spans="2:21" ht="18" customHeight="1">
      <c r="B575" s="853"/>
      <c r="C575" s="851"/>
      <c r="D575" s="851"/>
      <c r="E575" s="851"/>
      <c r="F575" s="851"/>
      <c r="G575" s="851"/>
      <c r="H575" s="851"/>
      <c r="I575" s="851"/>
      <c r="J575" s="851"/>
      <c r="K575" s="851"/>
      <c r="L575" s="851"/>
      <c r="M575" s="851"/>
      <c r="N575" s="851"/>
      <c r="O575" s="852"/>
      <c r="R575"/>
      <c r="S575"/>
      <c r="T575"/>
      <c r="U575"/>
    </row>
    <row r="576" spans="2:21" ht="18" customHeight="1">
      <c r="B576" s="853"/>
      <c r="C576" s="851"/>
      <c r="D576" s="851"/>
      <c r="E576" s="851"/>
      <c r="F576" s="851"/>
      <c r="G576" s="851"/>
      <c r="H576" s="851"/>
      <c r="I576" s="851"/>
      <c r="J576" s="851"/>
      <c r="K576" s="851"/>
      <c r="L576" s="851"/>
      <c r="M576" s="851"/>
      <c r="N576" s="851"/>
      <c r="O576" s="852"/>
      <c r="R576"/>
      <c r="S576"/>
      <c r="T576"/>
      <c r="U576"/>
    </row>
    <row r="577" spans="2:21" ht="18" customHeight="1">
      <c r="B577" s="853"/>
      <c r="C577" s="851"/>
      <c r="D577" s="851"/>
      <c r="E577" s="851"/>
      <c r="F577" s="851"/>
      <c r="G577" s="851"/>
      <c r="H577" s="851"/>
      <c r="I577" s="851"/>
      <c r="J577" s="851"/>
      <c r="K577" s="851"/>
      <c r="L577" s="851"/>
      <c r="M577" s="851"/>
      <c r="N577" s="851"/>
      <c r="O577" s="852"/>
      <c r="R577"/>
      <c r="S577"/>
      <c r="T577"/>
      <c r="U577"/>
    </row>
    <row r="578" spans="2:21" ht="18" customHeight="1">
      <c r="B578" s="853"/>
      <c r="C578" s="851"/>
      <c r="D578" s="851"/>
      <c r="E578" s="851"/>
      <c r="F578" s="851"/>
      <c r="G578" s="851"/>
      <c r="H578" s="851"/>
      <c r="I578" s="851"/>
      <c r="J578" s="851"/>
      <c r="K578" s="851"/>
      <c r="L578" s="851"/>
      <c r="M578" s="851"/>
      <c r="N578" s="851"/>
      <c r="O578" s="852"/>
      <c r="R578"/>
      <c r="S578"/>
      <c r="T578"/>
      <c r="U578"/>
    </row>
    <row r="579" spans="2:21" ht="18" customHeight="1">
      <c r="B579" s="853"/>
      <c r="C579" s="851"/>
      <c r="D579" s="851"/>
      <c r="E579" s="851"/>
      <c r="F579" s="851"/>
      <c r="G579" s="851"/>
      <c r="H579" s="851"/>
      <c r="I579" s="851"/>
      <c r="J579" s="851"/>
      <c r="K579" s="851"/>
      <c r="L579" s="851"/>
      <c r="M579" s="851"/>
      <c r="N579" s="851"/>
      <c r="O579" s="852"/>
      <c r="R579"/>
      <c r="S579"/>
      <c r="T579"/>
      <c r="U579"/>
    </row>
    <row r="580" spans="2:21" ht="18" customHeight="1">
      <c r="B580" s="853"/>
      <c r="C580" s="851"/>
      <c r="D580" s="851"/>
      <c r="E580" s="851"/>
      <c r="F580" s="851"/>
      <c r="G580" s="851"/>
      <c r="H580" s="851"/>
      <c r="I580" s="851"/>
      <c r="J580" s="851"/>
      <c r="K580" s="851"/>
      <c r="L580" s="851"/>
      <c r="M580" s="851"/>
      <c r="N580" s="851"/>
      <c r="O580" s="852"/>
      <c r="R580"/>
      <c r="S580"/>
      <c r="T580"/>
      <c r="U580"/>
    </row>
    <row r="581" spans="2:21" ht="18" customHeight="1">
      <c r="B581" s="853"/>
      <c r="C581" s="851"/>
      <c r="D581" s="851"/>
      <c r="E581" s="851"/>
      <c r="F581" s="851"/>
      <c r="G581" s="851"/>
      <c r="H581" s="851"/>
      <c r="I581" s="851"/>
      <c r="J581" s="851"/>
      <c r="K581" s="851"/>
      <c r="L581" s="851"/>
      <c r="M581" s="851"/>
      <c r="N581" s="851"/>
      <c r="O581" s="852"/>
      <c r="R581"/>
      <c r="S581"/>
      <c r="T581"/>
      <c r="U581"/>
    </row>
    <row r="582" spans="2:21" ht="18" customHeight="1">
      <c r="B582" s="853"/>
      <c r="C582" s="851"/>
      <c r="D582" s="851"/>
      <c r="E582" s="851"/>
      <c r="F582" s="851"/>
      <c r="G582" s="851"/>
      <c r="H582" s="851"/>
      <c r="I582" s="851"/>
      <c r="J582" s="851"/>
      <c r="K582" s="851"/>
      <c r="L582" s="851"/>
      <c r="M582" s="851"/>
      <c r="N582" s="851"/>
      <c r="O582" s="852"/>
      <c r="R582"/>
      <c r="S582"/>
      <c r="T582"/>
      <c r="U582"/>
    </row>
    <row r="583" spans="2:21" ht="18" customHeight="1">
      <c r="B583" s="853"/>
      <c r="C583" s="851"/>
      <c r="D583" s="851"/>
      <c r="E583" s="851"/>
      <c r="F583" s="851"/>
      <c r="G583" s="851"/>
      <c r="H583" s="851"/>
      <c r="I583" s="851"/>
      <c r="J583" s="851"/>
      <c r="K583" s="851"/>
      <c r="L583" s="851"/>
      <c r="M583" s="851"/>
      <c r="N583" s="851"/>
      <c r="O583" s="852"/>
      <c r="R583"/>
      <c r="S583"/>
      <c r="T583"/>
      <c r="U583"/>
    </row>
    <row r="584" spans="2:21" ht="18" customHeight="1">
      <c r="B584" s="853"/>
      <c r="C584" s="851"/>
      <c r="D584" s="851"/>
      <c r="E584" s="851"/>
      <c r="F584" s="851"/>
      <c r="G584" s="851"/>
      <c r="H584" s="851"/>
      <c r="I584" s="851"/>
      <c r="J584" s="851"/>
      <c r="K584" s="851"/>
      <c r="L584" s="851"/>
      <c r="M584" s="851"/>
      <c r="N584" s="851"/>
      <c r="O584" s="852"/>
      <c r="R584"/>
      <c r="S584"/>
      <c r="T584"/>
      <c r="U584"/>
    </row>
    <row r="585" spans="2:21" ht="18" customHeight="1">
      <c r="B585" s="979"/>
      <c r="C585" s="980"/>
      <c r="D585" s="980"/>
      <c r="E585" s="980"/>
      <c r="F585" s="980"/>
      <c r="G585" s="980"/>
      <c r="H585" s="980"/>
      <c r="I585" s="980"/>
      <c r="J585" s="980"/>
      <c r="K585" s="980"/>
      <c r="L585" s="980"/>
      <c r="M585" s="980"/>
      <c r="N585" s="980"/>
      <c r="O585" s="981"/>
      <c r="R585"/>
      <c r="S585"/>
      <c r="T585"/>
      <c r="U585"/>
    </row>
    <row r="586" spans="2:21" ht="18" customHeight="1">
      <c r="B586" s="969" t="s">
        <v>385</v>
      </c>
      <c r="C586" s="970"/>
      <c r="D586" s="970"/>
      <c r="E586" s="970"/>
      <c r="F586" s="970"/>
      <c r="G586" s="970"/>
      <c r="H586" s="970"/>
      <c r="I586" s="970"/>
      <c r="J586" s="970"/>
      <c r="K586" s="970"/>
      <c r="L586" s="970"/>
      <c r="M586" s="970"/>
      <c r="N586" s="970"/>
      <c r="O586" s="971"/>
      <c r="R586"/>
      <c r="S586"/>
      <c r="T586"/>
      <c r="U586"/>
    </row>
    <row r="587" spans="2:21" ht="18" customHeight="1">
      <c r="B587" s="972"/>
      <c r="C587" s="851"/>
      <c r="D587" s="851"/>
      <c r="E587" s="851"/>
      <c r="F587" s="851"/>
      <c r="G587" s="851"/>
      <c r="H587" s="851"/>
      <c r="I587" s="851"/>
      <c r="J587" s="851"/>
      <c r="K587" s="851"/>
      <c r="L587" s="851"/>
      <c r="M587" s="851"/>
      <c r="N587" s="851"/>
      <c r="O587" s="852"/>
      <c r="R587"/>
      <c r="S587"/>
      <c r="T587"/>
      <c r="U587"/>
    </row>
    <row r="588" spans="2:21" ht="18" customHeight="1">
      <c r="B588" s="853"/>
      <c r="C588" s="851"/>
      <c r="D588" s="851"/>
      <c r="E588" s="851"/>
      <c r="F588" s="851"/>
      <c r="G588" s="851"/>
      <c r="H588" s="851"/>
      <c r="I588" s="851"/>
      <c r="J588" s="851"/>
      <c r="K588" s="851"/>
      <c r="L588" s="851"/>
      <c r="M588" s="851"/>
      <c r="N588" s="851"/>
      <c r="O588" s="852"/>
      <c r="R588"/>
      <c r="S588"/>
      <c r="T588"/>
      <c r="U588"/>
    </row>
    <row r="589" spans="2:21" ht="18" customHeight="1">
      <c r="B589" s="853"/>
      <c r="C589" s="851"/>
      <c r="D589" s="851"/>
      <c r="E589" s="851"/>
      <c r="F589" s="851"/>
      <c r="G589" s="851"/>
      <c r="H589" s="851"/>
      <c r="I589" s="851"/>
      <c r="J589" s="851"/>
      <c r="K589" s="851"/>
      <c r="L589" s="851"/>
      <c r="M589" s="851"/>
      <c r="N589" s="851"/>
      <c r="O589" s="852"/>
      <c r="R589"/>
      <c r="S589"/>
      <c r="T589"/>
      <c r="U589"/>
    </row>
    <row r="590" spans="2:21" ht="18" customHeight="1">
      <c r="B590" s="853"/>
      <c r="C590" s="851"/>
      <c r="D590" s="851"/>
      <c r="E590" s="851"/>
      <c r="F590" s="851"/>
      <c r="G590" s="851"/>
      <c r="H590" s="851"/>
      <c r="I590" s="851"/>
      <c r="J590" s="851"/>
      <c r="K590" s="851"/>
      <c r="L590" s="851"/>
      <c r="M590" s="851"/>
      <c r="N590" s="851"/>
      <c r="O590" s="852"/>
      <c r="R590"/>
      <c r="S590"/>
      <c r="T590"/>
      <c r="U590"/>
    </row>
    <row r="591" spans="2:21" ht="18" customHeight="1">
      <c r="B591" s="973" t="s">
        <v>387</v>
      </c>
      <c r="C591" s="974"/>
      <c r="D591" s="974"/>
      <c r="E591" s="974"/>
      <c r="F591" s="974"/>
      <c r="G591" s="974"/>
      <c r="H591" s="974"/>
      <c r="I591" s="974"/>
      <c r="J591" s="974"/>
      <c r="K591" s="974"/>
      <c r="L591" s="974"/>
      <c r="M591" s="974"/>
      <c r="N591" s="974"/>
      <c r="O591" s="975"/>
      <c r="R591"/>
      <c r="S591"/>
      <c r="T591"/>
      <c r="U591"/>
    </row>
    <row r="592" spans="2:21" ht="18" customHeight="1">
      <c r="B592" s="972"/>
      <c r="C592" s="851"/>
      <c r="D592" s="851"/>
      <c r="E592" s="851"/>
      <c r="F592" s="851"/>
      <c r="G592" s="851"/>
      <c r="H592" s="851"/>
      <c r="I592" s="851"/>
      <c r="J592" s="851"/>
      <c r="K592" s="851"/>
      <c r="L592" s="851"/>
      <c r="M592" s="851"/>
      <c r="N592" s="851"/>
      <c r="O592" s="852"/>
      <c r="R592"/>
      <c r="S592"/>
      <c r="T592"/>
      <c r="U592"/>
    </row>
    <row r="593" spans="1:21" ht="18" customHeight="1">
      <c r="B593" s="854"/>
      <c r="C593" s="855"/>
      <c r="D593" s="855"/>
      <c r="E593" s="855"/>
      <c r="F593" s="855"/>
      <c r="G593" s="855"/>
      <c r="H593" s="855"/>
      <c r="I593" s="855"/>
      <c r="J593" s="855"/>
      <c r="K593" s="855"/>
      <c r="L593" s="855"/>
      <c r="M593" s="855"/>
      <c r="N593" s="855"/>
      <c r="O593" s="856"/>
      <c r="R593"/>
      <c r="S593"/>
      <c r="T593"/>
      <c r="U593"/>
    </row>
    <row r="594" spans="1:21" ht="18" customHeight="1">
      <c r="B594" s="976" t="s">
        <v>88</v>
      </c>
      <c r="C594" s="977"/>
      <c r="D594" s="977"/>
      <c r="E594" s="977"/>
      <c r="F594" s="977"/>
      <c r="G594" s="977"/>
      <c r="H594" s="977"/>
      <c r="I594" s="977"/>
      <c r="J594" s="977"/>
      <c r="K594" s="977"/>
      <c r="L594" s="977"/>
      <c r="M594" s="977"/>
      <c r="N594" s="977"/>
      <c r="O594" s="978"/>
      <c r="R594"/>
      <c r="S594"/>
      <c r="T594"/>
      <c r="U594"/>
    </row>
    <row r="595" spans="1:21" ht="18" customHeight="1">
      <c r="B595" s="955"/>
      <c r="C595" s="956"/>
      <c r="D595" s="956"/>
      <c r="E595" s="956"/>
      <c r="F595" s="956"/>
      <c r="G595" s="956"/>
      <c r="H595" s="956"/>
      <c r="I595" s="956"/>
      <c r="J595" s="956"/>
      <c r="K595" s="956"/>
      <c r="L595" s="956"/>
      <c r="M595" s="956"/>
      <c r="N595" s="956"/>
      <c r="O595" s="957"/>
      <c r="R595"/>
      <c r="S595"/>
      <c r="T595"/>
      <c r="U595"/>
    </row>
    <row r="596" spans="1:21" ht="18" customHeight="1">
      <c r="B596" s="853"/>
      <c r="C596" s="851"/>
      <c r="D596" s="851"/>
      <c r="E596" s="851"/>
      <c r="F596" s="851"/>
      <c r="G596" s="851"/>
      <c r="H596" s="851"/>
      <c r="I596" s="851"/>
      <c r="J596" s="851"/>
      <c r="K596" s="851"/>
      <c r="L596" s="851"/>
      <c r="M596" s="851"/>
      <c r="N596" s="851"/>
      <c r="O596" s="852"/>
      <c r="R596"/>
      <c r="S596"/>
      <c r="T596"/>
      <c r="U596"/>
    </row>
    <row r="597" spans="1:21" s="519" customFormat="1" ht="18" customHeight="1">
      <c r="B597" s="854"/>
      <c r="C597" s="855"/>
      <c r="D597" s="855"/>
      <c r="E597" s="855"/>
      <c r="F597" s="855"/>
      <c r="G597" s="855"/>
      <c r="H597" s="855"/>
      <c r="I597" s="855"/>
      <c r="J597" s="855"/>
      <c r="K597" s="855"/>
      <c r="L597" s="855"/>
      <c r="M597" s="855"/>
      <c r="N597" s="855"/>
      <c r="O597" s="856"/>
    </row>
    <row r="598" spans="1:21" s="1" customFormat="1" ht="4.5" customHeight="1" thickBot="1">
      <c r="B598" s="500"/>
      <c r="C598" s="500"/>
      <c r="D598" s="501"/>
      <c r="E598" s="501"/>
      <c r="F598" s="501"/>
      <c r="G598" s="501"/>
      <c r="H598" s="501"/>
      <c r="I598" s="501"/>
      <c r="J598" s="501"/>
      <c r="K598" s="501"/>
      <c r="L598" s="501"/>
      <c r="M598" s="501"/>
      <c r="N598" s="501"/>
      <c r="O598" s="501"/>
    </row>
    <row r="599" spans="1:21" s="1" customFormat="1" ht="18" customHeight="1" thickBot="1">
      <c r="B599" s="958" t="s">
        <v>76</v>
      </c>
      <c r="C599" s="959"/>
      <c r="D599" s="960"/>
      <c r="E599" s="714">
        <v>6</v>
      </c>
      <c r="F599" s="450"/>
      <c r="G599" s="450"/>
      <c r="H599" s="450"/>
      <c r="I599" s="450"/>
      <c r="J599" s="450"/>
      <c r="K599" s="450"/>
      <c r="L599" s="760"/>
      <c r="M599" s="760"/>
      <c r="N599" s="760"/>
      <c r="O599" s="760"/>
    </row>
    <row r="600" spans="1:21" s="38" customFormat="1" ht="18.75" customHeight="1">
      <c r="A600" s="307"/>
      <c r="B600" s="224" t="s">
        <v>493</v>
      </c>
      <c r="C600" s="224"/>
      <c r="D600" s="225"/>
      <c r="E600" s="226"/>
      <c r="F600" s="226"/>
      <c r="G600" s="226"/>
      <c r="H600" s="226"/>
      <c r="I600" s="226"/>
      <c r="J600" s="502"/>
      <c r="K600" s="227"/>
      <c r="L600" s="760"/>
      <c r="M600" s="760"/>
      <c r="N600" s="760"/>
      <c r="O600" s="760"/>
    </row>
    <row r="601" spans="1:21" s="38" customFormat="1">
      <c r="A601" s="503"/>
      <c r="B601" s="375" t="s">
        <v>228</v>
      </c>
      <c r="C601" s="375"/>
      <c r="D601" s="504"/>
      <c r="E601" s="505"/>
      <c r="F601" s="505"/>
      <c r="G601" s="228" t="s">
        <v>229</v>
      </c>
      <c r="H601" s="504"/>
      <c r="I601" s="375" t="s">
        <v>230</v>
      </c>
      <c r="J601" s="375"/>
      <c r="K601" s="503"/>
      <c r="L601" s="506"/>
      <c r="M601" s="507"/>
      <c r="N601" s="508"/>
      <c r="O601" s="228" t="s">
        <v>229</v>
      </c>
    </row>
    <row r="602" spans="1:21" s="38" customFormat="1">
      <c r="A602" s="509"/>
      <c r="B602" s="229" t="s">
        <v>231</v>
      </c>
      <c r="C602" s="230"/>
      <c r="D602" s="230"/>
      <c r="E602" s="231"/>
      <c r="F602" s="231" t="s">
        <v>232</v>
      </c>
      <c r="G602" s="232" t="s">
        <v>233</v>
      </c>
      <c r="H602" s="233"/>
      <c r="I602" s="229" t="s">
        <v>231</v>
      </c>
      <c r="J602" s="230"/>
      <c r="K602" s="230"/>
      <c r="L602" s="230"/>
      <c r="M602" s="231"/>
      <c r="N602" s="231" t="s">
        <v>232</v>
      </c>
      <c r="O602" s="232" t="s">
        <v>233</v>
      </c>
    </row>
    <row r="603" spans="1:21" s="38" customFormat="1" ht="18" customHeight="1">
      <c r="A603" s="503"/>
      <c r="B603" s="234" t="s">
        <v>234</v>
      </c>
      <c r="C603" s="235"/>
      <c r="D603" s="235"/>
      <c r="E603" s="236"/>
      <c r="F603" s="237"/>
      <c r="G603" s="238"/>
      <c r="H603" s="510"/>
      <c r="I603" s="234" t="s">
        <v>235</v>
      </c>
      <c r="J603" s="235"/>
      <c r="K603" s="235"/>
      <c r="L603" s="235"/>
      <c r="M603" s="236"/>
      <c r="N603" s="239"/>
      <c r="O603" s="240"/>
    </row>
    <row r="604" spans="1:21" s="38" customFormat="1" ht="14.25" customHeight="1">
      <c r="A604" s="503"/>
      <c r="B604" s="241"/>
      <c r="C604" s="242"/>
      <c r="D604" s="243"/>
      <c r="E604" s="244"/>
      <c r="F604" s="245"/>
      <c r="G604" s="246"/>
      <c r="H604" s="510"/>
      <c r="I604" s="247"/>
      <c r="J604" s="248"/>
      <c r="K604" s="243"/>
      <c r="L604" s="243"/>
      <c r="M604" s="244"/>
      <c r="N604" s="245"/>
      <c r="O604" s="249"/>
    </row>
    <row r="605" spans="1:21" s="38" customFormat="1" ht="14.25" customHeight="1">
      <c r="A605" s="503"/>
      <c r="B605" s="250"/>
      <c r="C605" s="251"/>
      <c r="D605" s="252"/>
      <c r="E605" s="253"/>
      <c r="F605" s="245"/>
      <c r="G605" s="254">
        <f>ROUNDDOWN(SUM(F604:F611)/1000,0)</f>
        <v>0</v>
      </c>
      <c r="H605" s="511"/>
      <c r="I605" s="247"/>
      <c r="J605" s="255"/>
      <c r="K605" s="252"/>
      <c r="L605" s="252"/>
      <c r="M605" s="253"/>
      <c r="N605" s="245"/>
      <c r="O605" s="256">
        <f>ROUNDDOWN(SUM(N604:N616)/1000,0)</f>
        <v>0</v>
      </c>
    </row>
    <row r="606" spans="1:21" s="38" customFormat="1" ht="14.25" customHeight="1">
      <c r="A606" s="503"/>
      <c r="B606" s="250"/>
      <c r="C606" s="251"/>
      <c r="D606" s="252"/>
      <c r="E606" s="253"/>
      <c r="F606" s="245"/>
      <c r="G606" s="254"/>
      <c r="H606" s="511"/>
      <c r="I606" s="257"/>
      <c r="J606" s="255"/>
      <c r="K606" s="252"/>
      <c r="L606" s="252"/>
      <c r="M606" s="253"/>
      <c r="N606" s="245"/>
      <c r="O606" s="249"/>
    </row>
    <row r="607" spans="1:21" s="38" customFormat="1" ht="14.25" customHeight="1">
      <c r="A607" s="503"/>
      <c r="B607" s="250"/>
      <c r="C607" s="251"/>
      <c r="D607" s="252"/>
      <c r="E607" s="253"/>
      <c r="F607" s="245"/>
      <c r="G607" s="254"/>
      <c r="H607" s="511"/>
      <c r="I607" s="257"/>
      <c r="J607" s="255"/>
      <c r="K607" s="252"/>
      <c r="L607" s="252"/>
      <c r="M607" s="253"/>
      <c r="N607" s="245"/>
      <c r="O607" s="249"/>
    </row>
    <row r="608" spans="1:21" s="38" customFormat="1" ht="14.25" customHeight="1">
      <c r="A608" s="503"/>
      <c r="B608" s="250"/>
      <c r="C608" s="251"/>
      <c r="D608" s="252"/>
      <c r="E608" s="253"/>
      <c r="F608" s="245"/>
      <c r="G608" s="254"/>
      <c r="H608" s="511"/>
      <c r="I608" s="257"/>
      <c r="J608" s="255"/>
      <c r="K608" s="252"/>
      <c r="L608" s="252"/>
      <c r="M608" s="253"/>
      <c r="N608" s="245"/>
      <c r="O608" s="249"/>
    </row>
    <row r="609" spans="1:15" s="38" customFormat="1" ht="14.25" customHeight="1">
      <c r="A609" s="503"/>
      <c r="B609" s="250"/>
      <c r="C609" s="251"/>
      <c r="D609" s="252"/>
      <c r="E609" s="253"/>
      <c r="F609" s="245"/>
      <c r="G609" s="254"/>
      <c r="H609" s="511"/>
      <c r="I609" s="257"/>
      <c r="J609" s="255"/>
      <c r="K609" s="252"/>
      <c r="L609" s="252"/>
      <c r="M609" s="253"/>
      <c r="N609" s="245"/>
      <c r="O609" s="249"/>
    </row>
    <row r="610" spans="1:15" s="38" customFormat="1" ht="14.25" customHeight="1">
      <c r="A610" s="503"/>
      <c r="B610" s="250"/>
      <c r="C610" s="251"/>
      <c r="D610" s="252"/>
      <c r="E610" s="253"/>
      <c r="F610" s="245"/>
      <c r="G610" s="258"/>
      <c r="H610" s="512"/>
      <c r="I610" s="259"/>
      <c r="J610" s="255"/>
      <c r="K610" s="252"/>
      <c r="L610" s="252"/>
      <c r="M610" s="253"/>
      <c r="N610" s="245"/>
      <c r="O610" s="249"/>
    </row>
    <row r="611" spans="1:15" s="38" customFormat="1" ht="14.25" customHeight="1">
      <c r="A611" s="503"/>
      <c r="B611" s="250"/>
      <c r="C611" s="260"/>
      <c r="D611" s="261"/>
      <c r="E611" s="262"/>
      <c r="F611" s="263"/>
      <c r="G611" s="258"/>
      <c r="H611" s="512"/>
      <c r="I611" s="259"/>
      <c r="J611" s="255"/>
      <c r="K611" s="252"/>
      <c r="L611" s="252"/>
      <c r="M611" s="253"/>
      <c r="N611" s="245"/>
      <c r="O611" s="249"/>
    </row>
    <row r="612" spans="1:15" s="38" customFormat="1" ht="14.25" customHeight="1">
      <c r="A612" s="503"/>
      <c r="B612" s="234" t="s">
        <v>236</v>
      </c>
      <c r="C612" s="235"/>
      <c r="D612" s="235"/>
      <c r="E612" s="236"/>
      <c r="F612" s="237"/>
      <c r="G612" s="238"/>
      <c r="H612" s="513"/>
      <c r="I612" s="247"/>
      <c r="J612" s="255"/>
      <c r="K612" s="252"/>
      <c r="L612" s="252"/>
      <c r="M612" s="253"/>
      <c r="N612" s="245"/>
      <c r="O612" s="249"/>
    </row>
    <row r="613" spans="1:15" s="38" customFormat="1" ht="14.25" customHeight="1">
      <c r="A613" s="503"/>
      <c r="B613" s="241"/>
      <c r="C613" s="242"/>
      <c r="D613" s="243"/>
      <c r="E613" s="244"/>
      <c r="F613" s="264"/>
      <c r="G613" s="246"/>
      <c r="H613" s="513"/>
      <c r="I613" s="257"/>
      <c r="J613" s="255"/>
      <c r="K613" s="252"/>
      <c r="L613" s="252"/>
      <c r="M613" s="253"/>
      <c r="N613" s="245"/>
      <c r="O613" s="249"/>
    </row>
    <row r="614" spans="1:15" s="38" customFormat="1" ht="14.25" customHeight="1">
      <c r="A614" s="503"/>
      <c r="B614" s="250"/>
      <c r="C614" s="251"/>
      <c r="D614" s="252"/>
      <c r="E614" s="253"/>
      <c r="F614" s="265"/>
      <c r="G614" s="254">
        <f>ROUNDDOWN(SUM(F613:F617)/1000,0)</f>
        <v>0</v>
      </c>
      <c r="H614" s="511"/>
      <c r="I614" s="247"/>
      <c r="J614" s="255"/>
      <c r="K614" s="252"/>
      <c r="L614" s="252"/>
      <c r="M614" s="253"/>
      <c r="N614" s="245"/>
      <c r="O614" s="249"/>
    </row>
    <row r="615" spans="1:15" s="38" customFormat="1" ht="14.25" customHeight="1">
      <c r="A615" s="503"/>
      <c r="B615" s="250"/>
      <c r="C615" s="251"/>
      <c r="D615" s="252"/>
      <c r="E615" s="253"/>
      <c r="F615" s="265"/>
      <c r="G615" s="254"/>
      <c r="H615" s="511"/>
      <c r="I615" s="247"/>
      <c r="J615" s="255"/>
      <c r="K615" s="252"/>
      <c r="L615" s="252"/>
      <c r="M615" s="253"/>
      <c r="N615" s="265"/>
      <c r="O615" s="249"/>
    </row>
    <row r="616" spans="1:15" s="38" customFormat="1" ht="14.25" customHeight="1">
      <c r="A616" s="503"/>
      <c r="B616" s="250"/>
      <c r="C616" s="251"/>
      <c r="D616" s="252"/>
      <c r="E616" s="253"/>
      <c r="F616" s="245"/>
      <c r="G616" s="254"/>
      <c r="H616" s="513"/>
      <c r="I616" s="247"/>
      <c r="J616" s="266"/>
      <c r="K616" s="261"/>
      <c r="L616" s="261"/>
      <c r="M616" s="262"/>
      <c r="N616" s="245"/>
      <c r="O616" s="267"/>
    </row>
    <row r="617" spans="1:15" s="38" customFormat="1" ht="14.25" customHeight="1">
      <c r="A617" s="503"/>
      <c r="B617" s="250"/>
      <c r="C617" s="260"/>
      <c r="D617" s="261"/>
      <c r="E617" s="262"/>
      <c r="F617" s="263"/>
      <c r="G617" s="254"/>
      <c r="H617" s="511"/>
      <c r="I617" s="234" t="s">
        <v>237</v>
      </c>
      <c r="J617" s="235"/>
      <c r="K617" s="235"/>
      <c r="L617" s="235"/>
      <c r="M617" s="236"/>
      <c r="N617" s="237"/>
      <c r="O617" s="268"/>
    </row>
    <row r="618" spans="1:15" s="38" customFormat="1" ht="14.25" customHeight="1">
      <c r="A618" s="503"/>
      <c r="B618" s="234" t="s">
        <v>238</v>
      </c>
      <c r="C618" s="235"/>
      <c r="D618" s="235"/>
      <c r="E618" s="236"/>
      <c r="F618" s="237"/>
      <c r="G618" s="238"/>
      <c r="H618" s="511"/>
      <c r="I618" s="247"/>
      <c r="J618" s="248"/>
      <c r="K618" s="243"/>
      <c r="L618" s="243"/>
      <c r="M618" s="244"/>
      <c r="N618" s="245"/>
      <c r="O618" s="249"/>
    </row>
    <row r="619" spans="1:15" s="38" customFormat="1" ht="14.25" customHeight="1">
      <c r="A619" s="503"/>
      <c r="B619" s="241"/>
      <c r="C619" s="242"/>
      <c r="D619" s="243"/>
      <c r="E619" s="244"/>
      <c r="F619" s="264"/>
      <c r="G619" s="246"/>
      <c r="H619" s="513"/>
      <c r="I619" s="247"/>
      <c r="J619" s="255"/>
      <c r="K619" s="252"/>
      <c r="L619" s="252"/>
      <c r="M619" s="253"/>
      <c r="N619" s="265"/>
      <c r="O619" s="256">
        <f>ROUNDDOWN(SUM(N618:N634)/1000,0)</f>
        <v>0</v>
      </c>
    </row>
    <row r="620" spans="1:15" s="38" customFormat="1" ht="14.25" customHeight="1">
      <c r="A620" s="503"/>
      <c r="B620" s="250"/>
      <c r="C620" s="251"/>
      <c r="D620" s="252"/>
      <c r="E620" s="253"/>
      <c r="F620" s="265"/>
      <c r="G620" s="254">
        <f>ROUNDDOWN(SUM(F619:F624)/1000,0)</f>
        <v>0</v>
      </c>
      <c r="H620" s="513"/>
      <c r="I620" s="257"/>
      <c r="J620" s="255"/>
      <c r="K620" s="252"/>
      <c r="L620" s="252"/>
      <c r="M620" s="253"/>
      <c r="N620" s="245"/>
      <c r="O620" s="249"/>
    </row>
    <row r="621" spans="1:15" s="38" customFormat="1" ht="14.25" customHeight="1">
      <c r="A621" s="503"/>
      <c r="B621" s="250"/>
      <c r="C621" s="251"/>
      <c r="D621" s="252"/>
      <c r="E621" s="253"/>
      <c r="F621" s="265"/>
      <c r="G621" s="254"/>
      <c r="H621" s="513"/>
      <c r="I621" s="257"/>
      <c r="J621" s="255"/>
      <c r="K621" s="252"/>
      <c r="L621" s="252"/>
      <c r="M621" s="253"/>
      <c r="N621" s="245"/>
      <c r="O621" s="249"/>
    </row>
    <row r="622" spans="1:15" s="38" customFormat="1" ht="14.25" customHeight="1">
      <c r="A622" s="503"/>
      <c r="B622" s="250"/>
      <c r="C622" s="251"/>
      <c r="D622" s="252"/>
      <c r="E622" s="253"/>
      <c r="F622" s="265"/>
      <c r="G622" s="254"/>
      <c r="H622" s="511"/>
      <c r="I622" s="257"/>
      <c r="J622" s="255"/>
      <c r="K622" s="252"/>
      <c r="L622" s="252"/>
      <c r="M622" s="253"/>
      <c r="N622" s="265"/>
      <c r="O622" s="249"/>
    </row>
    <row r="623" spans="1:15" s="38" customFormat="1" ht="14.25" customHeight="1">
      <c r="A623" s="503"/>
      <c r="B623" s="250"/>
      <c r="C623" s="251"/>
      <c r="D623" s="252"/>
      <c r="E623" s="253"/>
      <c r="F623" s="245"/>
      <c r="G623" s="254"/>
      <c r="H623" s="511"/>
      <c r="I623" s="257"/>
      <c r="J623" s="255"/>
      <c r="K623" s="252"/>
      <c r="L623" s="252"/>
      <c r="M623" s="253"/>
      <c r="N623" s="265"/>
      <c r="O623" s="249"/>
    </row>
    <row r="624" spans="1:15" s="38" customFormat="1" ht="14.25" customHeight="1">
      <c r="A624" s="503"/>
      <c r="B624" s="250"/>
      <c r="C624" s="260"/>
      <c r="D624" s="261"/>
      <c r="E624" s="262"/>
      <c r="F624" s="263"/>
      <c r="G624" s="254"/>
      <c r="H624" s="511"/>
      <c r="I624" s="247"/>
      <c r="J624" s="255"/>
      <c r="K624" s="252"/>
      <c r="L624" s="252"/>
      <c r="M624" s="253"/>
      <c r="N624" s="265"/>
      <c r="O624" s="249"/>
    </row>
    <row r="625" spans="1:15" s="38" customFormat="1" ht="14.25" customHeight="1">
      <c r="A625" s="503"/>
      <c r="B625" s="234" t="s">
        <v>239</v>
      </c>
      <c r="C625" s="235"/>
      <c r="D625" s="235"/>
      <c r="E625" s="236"/>
      <c r="F625" s="237"/>
      <c r="G625" s="238"/>
      <c r="H625" s="511"/>
      <c r="I625" s="257"/>
      <c r="J625" s="255"/>
      <c r="K625" s="252"/>
      <c r="L625" s="252"/>
      <c r="M625" s="253"/>
      <c r="N625" s="265"/>
      <c r="O625" s="249"/>
    </row>
    <row r="626" spans="1:15" s="38" customFormat="1" ht="14.25" customHeight="1">
      <c r="A626" s="503"/>
      <c r="B626" s="241"/>
      <c r="C626" s="242"/>
      <c r="D626" s="243"/>
      <c r="E626" s="244"/>
      <c r="F626" s="264"/>
      <c r="G626" s="246"/>
      <c r="H626" s="513"/>
      <c r="I626" s="247"/>
      <c r="J626" s="255"/>
      <c r="K626" s="252"/>
      <c r="L626" s="252"/>
      <c r="M626" s="253"/>
      <c r="N626" s="245"/>
      <c r="O626" s="249"/>
    </row>
    <row r="627" spans="1:15" s="38" customFormat="1" ht="14.25" customHeight="1">
      <c r="A627" s="503"/>
      <c r="B627" s="250"/>
      <c r="C627" s="251"/>
      <c r="D627" s="252"/>
      <c r="E627" s="253"/>
      <c r="F627" s="265"/>
      <c r="G627" s="254">
        <f>ROUNDDOWN(SUM(F626:F630)/1000,0)</f>
        <v>0</v>
      </c>
      <c r="H627" s="513"/>
      <c r="I627" s="247"/>
      <c r="J627" s="255"/>
      <c r="K627" s="252"/>
      <c r="L627" s="252"/>
      <c r="M627" s="253"/>
      <c r="N627" s="245"/>
      <c r="O627" s="249"/>
    </row>
    <row r="628" spans="1:15" s="38" customFormat="1" ht="14.25" customHeight="1">
      <c r="A628" s="503"/>
      <c r="B628" s="250"/>
      <c r="C628" s="251"/>
      <c r="D628" s="252"/>
      <c r="E628" s="253"/>
      <c r="F628" s="265"/>
      <c r="G628" s="254"/>
      <c r="H628" s="513"/>
      <c r="I628" s="247"/>
      <c r="J628" s="255"/>
      <c r="K628" s="252"/>
      <c r="L628" s="252"/>
      <c r="M628" s="253"/>
      <c r="N628" s="245"/>
      <c r="O628" s="249"/>
    </row>
    <row r="629" spans="1:15" s="38" customFormat="1" ht="14.25" customHeight="1">
      <c r="A629" s="503"/>
      <c r="B629" s="250"/>
      <c r="C629" s="251"/>
      <c r="D629" s="252"/>
      <c r="E629" s="253"/>
      <c r="F629" s="245"/>
      <c r="G629" s="254"/>
      <c r="H629" s="511"/>
      <c r="I629" s="257"/>
      <c r="J629" s="255"/>
      <c r="K629" s="252"/>
      <c r="L629" s="252"/>
      <c r="M629" s="253"/>
      <c r="N629" s="265"/>
      <c r="O629" s="249"/>
    </row>
    <row r="630" spans="1:15" s="38" customFormat="1" ht="14.25" customHeight="1">
      <c r="A630" s="503"/>
      <c r="B630" s="250"/>
      <c r="C630" s="260"/>
      <c r="D630" s="261"/>
      <c r="E630" s="262"/>
      <c r="F630" s="263"/>
      <c r="G630" s="254"/>
      <c r="H630" s="511"/>
      <c r="I630" s="257"/>
      <c r="J630" s="255"/>
      <c r="K630" s="252"/>
      <c r="L630" s="252"/>
      <c r="M630" s="253"/>
      <c r="N630" s="245"/>
      <c r="O630" s="249"/>
    </row>
    <row r="631" spans="1:15" s="38" customFormat="1" ht="14.25" customHeight="1">
      <c r="A631" s="503"/>
      <c r="B631" s="234" t="s">
        <v>240</v>
      </c>
      <c r="C631" s="235"/>
      <c r="D631" s="235"/>
      <c r="E631" s="236"/>
      <c r="F631" s="237"/>
      <c r="G631" s="238"/>
      <c r="H631" s="511"/>
      <c r="I631" s="257"/>
      <c r="J631" s="255"/>
      <c r="K631" s="252"/>
      <c r="L631" s="252"/>
      <c r="M631" s="253"/>
      <c r="N631" s="245"/>
      <c r="O631" s="249"/>
    </row>
    <row r="632" spans="1:15" s="38" customFormat="1" ht="14.25" customHeight="1">
      <c r="A632" s="503"/>
      <c r="B632" s="241"/>
      <c r="C632" s="242"/>
      <c r="D632" s="243"/>
      <c r="E632" s="244"/>
      <c r="F632" s="269"/>
      <c r="G632" s="246"/>
      <c r="H632" s="511"/>
      <c r="I632" s="257"/>
      <c r="J632" s="255"/>
      <c r="K632" s="252"/>
      <c r="L632" s="252"/>
      <c r="M632" s="253"/>
      <c r="N632" s="245"/>
      <c r="O632" s="249"/>
    </row>
    <row r="633" spans="1:15" s="38" customFormat="1" ht="14.25" customHeight="1">
      <c r="A633" s="503"/>
      <c r="B633" s="250"/>
      <c r="C633" s="251"/>
      <c r="D633" s="252"/>
      <c r="E633" s="253"/>
      <c r="F633" s="245"/>
      <c r="G633" s="246">
        <f>ROUNDDOWN(SUM(F632:F636)/1000,0)</f>
        <v>0</v>
      </c>
      <c r="H633" s="511"/>
      <c r="I633" s="247"/>
      <c r="J633" s="255"/>
      <c r="K633" s="252"/>
      <c r="L633" s="252"/>
      <c r="M633" s="253"/>
      <c r="N633" s="265"/>
      <c r="O633" s="249"/>
    </row>
    <row r="634" spans="1:15" s="38" customFormat="1" ht="14.25" customHeight="1">
      <c r="A634" s="503"/>
      <c r="B634" s="250"/>
      <c r="C634" s="251"/>
      <c r="D634" s="252"/>
      <c r="E634" s="253"/>
      <c r="F634" s="265"/>
      <c r="G634" s="246"/>
      <c r="H634" s="513"/>
      <c r="I634" s="247"/>
      <c r="J634" s="266"/>
      <c r="K634" s="261"/>
      <c r="L634" s="261"/>
      <c r="M634" s="262"/>
      <c r="N634" s="245"/>
      <c r="O634" s="267"/>
    </row>
    <row r="635" spans="1:15" s="38" customFormat="1" ht="14.25" customHeight="1">
      <c r="A635" s="503"/>
      <c r="B635" s="250"/>
      <c r="C635" s="251"/>
      <c r="D635" s="252"/>
      <c r="E635" s="253"/>
      <c r="F635" s="265"/>
      <c r="G635" s="246"/>
      <c r="H635" s="511"/>
      <c r="I635" s="270" t="s">
        <v>241</v>
      </c>
      <c r="J635" s="271"/>
      <c r="K635" s="271"/>
      <c r="L635" s="271"/>
      <c r="M635" s="272"/>
      <c r="N635" s="237"/>
      <c r="O635" s="268"/>
    </row>
    <row r="636" spans="1:15" s="38" customFormat="1" ht="14.25" customHeight="1">
      <c r="A636" s="503"/>
      <c r="B636" s="250"/>
      <c r="C636" s="260"/>
      <c r="D636" s="261"/>
      <c r="E636" s="262"/>
      <c r="F636" s="263"/>
      <c r="G636" s="254"/>
      <c r="H636" s="513"/>
      <c r="I636" s="247"/>
      <c r="J636" s="248"/>
      <c r="K636" s="243"/>
      <c r="L636" s="243"/>
      <c r="M636" s="244"/>
      <c r="N636" s="273"/>
      <c r="O636" s="249"/>
    </row>
    <row r="637" spans="1:15" s="38" customFormat="1" ht="14.25" customHeight="1">
      <c r="A637" s="503"/>
      <c r="B637" s="234" t="s">
        <v>242</v>
      </c>
      <c r="C637" s="235"/>
      <c r="D637" s="235"/>
      <c r="E637" s="236"/>
      <c r="F637" s="237"/>
      <c r="G637" s="238"/>
      <c r="H637" s="513"/>
      <c r="I637" s="247"/>
      <c r="J637" s="255"/>
      <c r="K637" s="252"/>
      <c r="L637" s="252"/>
      <c r="M637" s="253"/>
      <c r="N637" s="274"/>
      <c r="O637" s="275">
        <f>ROUNDDOWN(SUM(N636:N647)/1000,0)</f>
        <v>0</v>
      </c>
    </row>
    <row r="638" spans="1:15" s="38" customFormat="1" ht="14.25" customHeight="1">
      <c r="A638" s="503"/>
      <c r="B638" s="241"/>
      <c r="C638" s="242"/>
      <c r="D638" s="243"/>
      <c r="E638" s="244"/>
      <c r="F638" s="269"/>
      <c r="G638" s="246"/>
      <c r="H638" s="513"/>
      <c r="I638" s="257"/>
      <c r="J638" s="255"/>
      <c r="K638" s="252"/>
      <c r="L638" s="252"/>
      <c r="M638" s="253"/>
      <c r="N638" s="276"/>
      <c r="O638" s="249"/>
    </row>
    <row r="639" spans="1:15" s="38" customFormat="1" ht="14.25" customHeight="1">
      <c r="A639" s="503"/>
      <c r="B639" s="250"/>
      <c r="C639" s="251"/>
      <c r="D639" s="252"/>
      <c r="E639" s="253"/>
      <c r="F639" s="263"/>
      <c r="G639" s="254">
        <f>ROUNDDOWN(SUM(F638:F641)/1000,0)</f>
        <v>0</v>
      </c>
      <c r="H639" s="511"/>
      <c r="I639" s="247"/>
      <c r="J639" s="255"/>
      <c r="K639" s="252"/>
      <c r="L639" s="252"/>
      <c r="M639" s="253"/>
      <c r="N639" s="274"/>
      <c r="O639" s="249"/>
    </row>
    <row r="640" spans="1:15" s="38" customFormat="1" ht="14.25" customHeight="1">
      <c r="A640" s="503"/>
      <c r="B640" s="250"/>
      <c r="C640" s="251"/>
      <c r="D640" s="252"/>
      <c r="E640" s="253"/>
      <c r="F640" s="263"/>
      <c r="G640" s="254"/>
      <c r="H640" s="513"/>
      <c r="I640" s="257"/>
      <c r="J640" s="255"/>
      <c r="K640" s="252"/>
      <c r="L640" s="252"/>
      <c r="M640" s="253"/>
      <c r="N640" s="276"/>
      <c r="O640" s="249"/>
    </row>
    <row r="641" spans="1:21" s="38" customFormat="1" ht="14.25" customHeight="1">
      <c r="A641" s="503"/>
      <c r="B641" s="250"/>
      <c r="C641" s="260"/>
      <c r="D641" s="261"/>
      <c r="E641" s="262"/>
      <c r="F641" s="263"/>
      <c r="G641" s="254"/>
      <c r="H641" s="513"/>
      <c r="I641" s="247"/>
      <c r="J641" s="255"/>
      <c r="K641" s="252"/>
      <c r="L641" s="252"/>
      <c r="M641" s="253"/>
      <c r="N641" s="274"/>
      <c r="O641" s="249"/>
    </row>
    <row r="642" spans="1:21" s="38" customFormat="1" ht="14.25" customHeight="1" thickBot="1">
      <c r="A642" s="503"/>
      <c r="B642" s="277" t="s">
        <v>243</v>
      </c>
      <c r="C642" s="278"/>
      <c r="D642" s="278"/>
      <c r="E642" s="279"/>
      <c r="F642" s="280"/>
      <c r="G642" s="281">
        <f>G643-G605-G614-G620-G627-G633-G639</f>
        <v>0</v>
      </c>
      <c r="H642" s="511"/>
      <c r="I642" s="282"/>
      <c r="J642" s="255"/>
      <c r="K642" s="252"/>
      <c r="L642" s="252"/>
      <c r="M642" s="253"/>
      <c r="N642" s="274"/>
      <c r="O642" s="249"/>
    </row>
    <row r="643" spans="1:21" s="38" customFormat="1" ht="20.149999999999999" customHeight="1" thickTop="1">
      <c r="A643" s="503"/>
      <c r="B643" s="961" t="s">
        <v>244</v>
      </c>
      <c r="C643" s="962"/>
      <c r="D643" s="962"/>
      <c r="E643" s="962"/>
      <c r="F643" s="963"/>
      <c r="G643" s="283">
        <f>O650</f>
        <v>0</v>
      </c>
      <c r="H643" s="511"/>
      <c r="I643" s="284"/>
      <c r="J643" s="255"/>
      <c r="K643" s="252"/>
      <c r="L643" s="252"/>
      <c r="M643" s="253"/>
      <c r="N643" s="274"/>
      <c r="O643" s="249"/>
    </row>
    <row r="644" spans="1:21" s="38" customFormat="1" ht="14.25" customHeight="1">
      <c r="A644" s="503"/>
      <c r="B644" s="285" t="s">
        <v>245</v>
      </c>
      <c r="C644" s="286"/>
      <c r="D644" s="286"/>
      <c r="E644" s="286"/>
      <c r="F644" s="286"/>
      <c r="G644" s="287"/>
      <c r="H644" s="287"/>
      <c r="I644" s="247"/>
      <c r="J644" s="255"/>
      <c r="K644" s="252"/>
      <c r="L644" s="252"/>
      <c r="M644" s="253"/>
      <c r="N644" s="274"/>
      <c r="O644" s="249"/>
    </row>
    <row r="645" spans="1:21" s="38" customFormat="1" ht="14.25" customHeight="1">
      <c r="A645" s="503"/>
      <c r="B645" s="288" t="s">
        <v>246</v>
      </c>
      <c r="C645" s="286"/>
      <c r="D645" s="286"/>
      <c r="E645" s="286"/>
      <c r="F645" s="286"/>
      <c r="G645" s="289" t="s">
        <v>247</v>
      </c>
      <c r="H645" s="514"/>
      <c r="I645" s="247"/>
      <c r="J645" s="255"/>
      <c r="K645" s="252"/>
      <c r="L645" s="252"/>
      <c r="M645" s="253"/>
      <c r="N645" s="274"/>
      <c r="O645" s="249"/>
    </row>
    <row r="646" spans="1:21" s="38" customFormat="1" ht="14.25" customHeight="1">
      <c r="A646" s="503"/>
      <c r="B646" s="964" t="s">
        <v>2</v>
      </c>
      <c r="C646" s="965"/>
      <c r="D646" s="965"/>
      <c r="E646" s="965"/>
      <c r="F646" s="966"/>
      <c r="G646" s="290" t="s">
        <v>85</v>
      </c>
      <c r="H646" s="514"/>
      <c r="I646" s="247"/>
      <c r="J646" s="255"/>
      <c r="K646" s="252"/>
      <c r="L646" s="252"/>
      <c r="M646" s="253"/>
      <c r="N646" s="274"/>
      <c r="O646" s="249"/>
    </row>
    <row r="647" spans="1:21" s="38" customFormat="1" ht="20.149999999999999" customHeight="1" thickBot="1">
      <c r="A647" s="503"/>
      <c r="B647" s="943" t="s">
        <v>248</v>
      </c>
      <c r="C647" s="967"/>
      <c r="D647" s="967"/>
      <c r="E647" s="967"/>
      <c r="F647" s="968"/>
      <c r="G647" s="291"/>
      <c r="H647" s="515"/>
      <c r="I647" s="292"/>
      <c r="J647" s="293"/>
      <c r="K647" s="294"/>
      <c r="L647" s="294"/>
      <c r="M647" s="295"/>
      <c r="N647" s="296"/>
      <c r="O647" s="297"/>
    </row>
    <row r="648" spans="1:21" s="38" customFormat="1" ht="22.25" customHeight="1" thickTop="1">
      <c r="A648" s="503"/>
      <c r="B648" s="943" t="s">
        <v>249</v>
      </c>
      <c r="C648" s="944"/>
      <c r="D648" s="944"/>
      <c r="E648" s="944"/>
      <c r="F648" s="945"/>
      <c r="G648" s="291"/>
      <c r="H648" s="298"/>
      <c r="I648" s="946" t="s">
        <v>250</v>
      </c>
      <c r="J648" s="947"/>
      <c r="K648" s="947"/>
      <c r="L648" s="947"/>
      <c r="M648" s="947"/>
      <c r="N648" s="948"/>
      <c r="O648" s="299">
        <f>SUM(O605,O619,O637,)</f>
        <v>0</v>
      </c>
    </row>
    <row r="649" spans="1:21" s="38" customFormat="1" ht="35.15" customHeight="1" thickBot="1">
      <c r="A649" s="503"/>
      <c r="B649" s="949" t="s">
        <v>251</v>
      </c>
      <c r="C649" s="950"/>
      <c r="D649" s="950"/>
      <c r="E649" s="950"/>
      <c r="F649" s="951"/>
      <c r="G649" s="300"/>
      <c r="H649" s="226"/>
      <c r="I649" s="929" t="s">
        <v>252</v>
      </c>
      <c r="J649" s="930"/>
      <c r="K649" s="930"/>
      <c r="L649" s="930"/>
      <c r="M649" s="930"/>
      <c r="N649" s="931"/>
      <c r="O649" s="301">
        <f>IF(共通入力シート!$B$18="課税事業者",ROUNDDOWN((O648-G650)*10/110,0),0)</f>
        <v>0</v>
      </c>
    </row>
    <row r="650" spans="1:21" s="38" customFormat="1" ht="25.25" customHeight="1" thickTop="1">
      <c r="A650" s="503"/>
      <c r="B650" s="952" t="s">
        <v>90</v>
      </c>
      <c r="C650" s="953"/>
      <c r="D650" s="953"/>
      <c r="E650" s="953"/>
      <c r="F650" s="954"/>
      <c r="G650" s="302">
        <f>SUM(G647:G649)</f>
        <v>0</v>
      </c>
      <c r="H650" s="516"/>
      <c r="I650" s="929" t="s">
        <v>253</v>
      </c>
      <c r="J650" s="930"/>
      <c r="K650" s="930"/>
      <c r="L650" s="930"/>
      <c r="M650" s="930"/>
      <c r="N650" s="931"/>
      <c r="O650" s="299">
        <f>O648-O649</f>
        <v>0</v>
      </c>
    </row>
    <row r="651" spans="1:21" s="38" customFormat="1" ht="26.25" customHeight="1">
      <c r="A651" s="503"/>
      <c r="B651" s="517" t="s">
        <v>254</v>
      </c>
      <c r="C651" s="303"/>
      <c r="D651" s="303"/>
      <c r="E651" s="303"/>
      <c r="F651" s="303"/>
      <c r="G651" s="304"/>
      <c r="H651" s="516"/>
      <c r="I651" s="929" t="s">
        <v>255</v>
      </c>
      <c r="J651" s="930"/>
      <c r="K651" s="930"/>
      <c r="L651" s="930"/>
      <c r="M651" s="930"/>
      <c r="N651" s="931"/>
      <c r="O651" s="742"/>
    </row>
    <row r="652" spans="1:21" s="38" customFormat="1" ht="10.5" customHeight="1" thickBot="1">
      <c r="A652" s="503"/>
      <c r="B652" s="1"/>
      <c r="C652" s="303"/>
      <c r="D652" s="303"/>
      <c r="E652" s="303"/>
      <c r="F652" s="303"/>
      <c r="G652" s="304"/>
      <c r="H652" s="516"/>
      <c r="I652" s="518"/>
    </row>
    <row r="653" spans="1:21" s="38" customFormat="1" ht="25.25" customHeight="1" thickBot="1">
      <c r="A653" s="503"/>
      <c r="B653" s="932" t="s">
        <v>103</v>
      </c>
      <c r="C653" s="933"/>
      <c r="D653" s="934" t="str">
        <f>IF(共通入力シート!$B$2="","",共通入力シート!$B$2)</f>
        <v/>
      </c>
      <c r="E653" s="934"/>
      <c r="F653" s="934"/>
      <c r="G653" s="935"/>
      <c r="H653" s="936" t="str">
        <f>IF(共通入力シート!$B$18="※選択してください。","★「共通入力シート」の消費税等仕入控除税額の取扱を選択してください。","")</f>
        <v>★「共通入力シート」の消費税等仕入控除税額の取扱を選択してください。</v>
      </c>
      <c r="I653" s="937"/>
      <c r="J653" s="937"/>
      <c r="K653" s="937"/>
      <c r="L653" s="937"/>
      <c r="M653" s="937"/>
      <c r="N653" s="937"/>
      <c r="O653" s="937"/>
    </row>
    <row r="654" spans="1:21" s="38" customFormat="1" ht="25.25" customHeight="1" thickBot="1">
      <c r="A654" s="503"/>
      <c r="B654" s="938" t="s">
        <v>256</v>
      </c>
      <c r="C654" s="939"/>
      <c r="D654" s="940" t="str">
        <f>IF(O650=0,"",MAX(0,MIN(INT(O650/2),G642)))</f>
        <v/>
      </c>
      <c r="E654" s="940"/>
      <c r="F654" s="940"/>
      <c r="G654" s="305" t="s">
        <v>257</v>
      </c>
      <c r="H654" s="941" t="s">
        <v>497</v>
      </c>
      <c r="I654" s="942"/>
      <c r="J654" s="942"/>
      <c r="K654" s="942"/>
      <c r="L654" s="942"/>
      <c r="M654" s="942"/>
      <c r="N654" s="942"/>
      <c r="O654" s="942"/>
    </row>
    <row r="655" spans="1:21" ht="14.25" customHeight="1" thickBot="1">
      <c r="B655" s="44" t="s">
        <v>492</v>
      </c>
      <c r="C655" s="4"/>
      <c r="D655" s="4"/>
      <c r="E655" s="4"/>
      <c r="F655" s="4"/>
      <c r="G655" s="4"/>
      <c r="H655" s="4"/>
      <c r="I655" s="4"/>
      <c r="J655" s="4"/>
      <c r="K655" s="4"/>
      <c r="L655" s="4"/>
      <c r="M655" s="4"/>
      <c r="N655" s="4"/>
      <c r="O655" s="4"/>
      <c r="R655"/>
      <c r="S655"/>
      <c r="T655"/>
      <c r="U655"/>
    </row>
    <row r="656" spans="1:21" ht="14.25" customHeight="1">
      <c r="B656" s="1008" t="s">
        <v>76</v>
      </c>
      <c r="C656" s="1009"/>
      <c r="D656" s="1012">
        <v>7</v>
      </c>
      <c r="E656" s="1008" t="s">
        <v>220</v>
      </c>
      <c r="F656" s="1014"/>
      <c r="G656" s="1015"/>
      <c r="H656" s="1018" t="str">
        <f>IF(F656="","←選択してください。","")</f>
        <v>←選択してください。</v>
      </c>
      <c r="I656" s="1019"/>
      <c r="J656" s="1019"/>
      <c r="K656" s="1019"/>
      <c r="L656" s="1019"/>
      <c r="M656" s="1019"/>
      <c r="N656" s="1019"/>
      <c r="O656" s="1019"/>
      <c r="R656"/>
      <c r="S656"/>
      <c r="T656"/>
      <c r="U656"/>
    </row>
    <row r="657" spans="2:21" ht="14.25" customHeight="1" thickBot="1">
      <c r="B657" s="1010"/>
      <c r="C657" s="1011"/>
      <c r="D657" s="1013"/>
      <c r="E657" s="1010"/>
      <c r="F657" s="1016"/>
      <c r="G657" s="1017"/>
      <c r="H657" s="1020"/>
      <c r="I657" s="1021"/>
      <c r="J657" s="1021"/>
      <c r="K657" s="1021"/>
      <c r="L657" s="1021"/>
      <c r="M657" s="1021"/>
      <c r="N657" s="1021"/>
      <c r="O657" s="1021"/>
      <c r="R657"/>
      <c r="S657"/>
      <c r="T657"/>
      <c r="U657"/>
    </row>
    <row r="658" spans="2:21" ht="16.5" customHeight="1">
      <c r="B658" s="488" t="s">
        <v>77</v>
      </c>
      <c r="C658" s="489"/>
      <c r="D658" s="489"/>
      <c r="E658" s="490"/>
      <c r="F658" s="489"/>
      <c r="G658" s="489"/>
      <c r="H658" s="491"/>
      <c r="I658" s="491"/>
      <c r="J658" s="491"/>
      <c r="K658" s="491"/>
      <c r="L658" s="491"/>
      <c r="M658" s="491"/>
      <c r="N658" s="491"/>
      <c r="O658" s="492"/>
      <c r="R658"/>
      <c r="S658"/>
      <c r="T658"/>
      <c r="U658"/>
    </row>
    <row r="659" spans="2:21" ht="18.75" customHeight="1">
      <c r="B659" s="999"/>
      <c r="C659" s="1000"/>
      <c r="D659" s="1000"/>
      <c r="E659" s="1000"/>
      <c r="F659" s="1000"/>
      <c r="G659" s="1000"/>
      <c r="H659" s="1000"/>
      <c r="I659" s="1000"/>
      <c r="J659" s="1000"/>
      <c r="K659" s="1000"/>
      <c r="L659" s="493" t="s">
        <v>388</v>
      </c>
      <c r="M659" s="1003"/>
      <c r="N659" s="1003"/>
      <c r="O659" s="1004"/>
      <c r="Q659" s="498" t="str">
        <f>IF(M659="", "←選択してください。", "")</f>
        <v>←選択してください。</v>
      </c>
      <c r="R659"/>
      <c r="S659"/>
      <c r="T659"/>
      <c r="U659"/>
    </row>
    <row r="660" spans="2:21" ht="17.25" customHeight="1">
      <c r="B660" s="1001"/>
      <c r="C660" s="1002"/>
      <c r="D660" s="1002"/>
      <c r="E660" s="1002"/>
      <c r="F660" s="1002"/>
      <c r="G660" s="1002"/>
      <c r="H660" s="1002"/>
      <c r="I660" s="1002"/>
      <c r="J660" s="1002"/>
      <c r="K660" s="1002"/>
      <c r="L660" s="695" t="s">
        <v>56</v>
      </c>
      <c r="M660" s="1005"/>
      <c r="N660" s="1005"/>
      <c r="O660" s="1006"/>
      <c r="Q660" s="498" t="str">
        <f>IF(AND(F656="公演事業", M660=""),"←選択してください。", IF(AND(F656&lt;&gt;"公演事業", F656&lt;&gt;""),"←創作種別を記入する必要はありません。", ""))</f>
        <v/>
      </c>
      <c r="R660"/>
      <c r="S660"/>
      <c r="T660"/>
      <c r="U660"/>
    </row>
    <row r="661" spans="2:21" ht="4.5" customHeight="1">
      <c r="B661" s="453"/>
      <c r="C661" s="453"/>
      <c r="D661" s="453"/>
      <c r="E661" s="453"/>
      <c r="F661" s="453"/>
      <c r="G661" s="453"/>
      <c r="H661" s="453"/>
      <c r="I661" s="453"/>
      <c r="J661" s="453"/>
      <c r="K661" s="453"/>
      <c r="L661" s="453"/>
      <c r="M661" s="453"/>
      <c r="N661" s="453"/>
      <c r="O661" s="494"/>
      <c r="R661"/>
      <c r="S661"/>
      <c r="T661"/>
      <c r="U661"/>
    </row>
    <row r="662" spans="2:21" ht="24" customHeight="1">
      <c r="B662" s="495" t="s">
        <v>205</v>
      </c>
      <c r="C662" s="496"/>
      <c r="D662" s="496"/>
      <c r="E662" s="496"/>
      <c r="F662" s="925" t="s">
        <v>55</v>
      </c>
      <c r="G662" s="1007"/>
      <c r="H662" s="743"/>
      <c r="I662" s="925" t="s">
        <v>73</v>
      </c>
      <c r="J662" s="926"/>
      <c r="K662" s="1007"/>
      <c r="L662" s="709" t="str">
        <f>IF(F656="公演事業",IF(OR($H664=0,$K664=0),"",$H662/($H664*$K664)),"")</f>
        <v/>
      </c>
      <c r="M662" s="925" t="s">
        <v>74</v>
      </c>
      <c r="N662" s="1007"/>
      <c r="O662" s="497" t="str">
        <f>IF(OR(F656&lt;&gt;"公演事業",($O757+$O760)=0),"",($G752-$G751)/($O757+$O760))</f>
        <v/>
      </c>
      <c r="Q662" s="498" t="str">
        <f>IF(OR(F656="人材養成事業",F656= "普及啓発事業"), "←斜線部は記入する必要はありません。", "")</f>
        <v/>
      </c>
      <c r="R662"/>
      <c r="S662"/>
      <c r="T662"/>
      <c r="U662"/>
    </row>
    <row r="663" spans="2:21" s="1" customFormat="1" ht="21.75" customHeight="1">
      <c r="B663" s="982" t="s">
        <v>222</v>
      </c>
      <c r="C663" s="983"/>
      <c r="D663" s="986" t="s">
        <v>223</v>
      </c>
      <c r="E663" s="987"/>
      <c r="F663" s="988" t="s">
        <v>224</v>
      </c>
      <c r="G663" s="988"/>
      <c r="H663" s="989" t="s">
        <v>225</v>
      </c>
      <c r="I663" s="989"/>
      <c r="J663" s="989"/>
      <c r="K663" s="222" t="s">
        <v>226</v>
      </c>
      <c r="L663" s="990" t="s">
        <v>227</v>
      </c>
      <c r="M663" s="990"/>
      <c r="N663" s="990"/>
      <c r="O663" s="991"/>
    </row>
    <row r="664" spans="2:21" s="1" customFormat="1" ht="21.75" customHeight="1">
      <c r="B664" s="984"/>
      <c r="C664" s="985"/>
      <c r="D664" s="992"/>
      <c r="E664" s="993"/>
      <c r="F664" s="994"/>
      <c r="G664" s="995"/>
      <c r="H664" s="996"/>
      <c r="I664" s="996"/>
      <c r="J664" s="996"/>
      <c r="K664" s="223"/>
      <c r="L664" s="997"/>
      <c r="M664" s="997"/>
      <c r="N664" s="997"/>
      <c r="O664" s="998"/>
      <c r="Q664" s="498" t="str">
        <f>IF(F656="公演事業","←すべての項目について、必ず記入してください。", IF(OR(F656="人材養成事業", F656="普及啓発事業"), "←記入する必要はありません。", ""))</f>
        <v/>
      </c>
    </row>
    <row r="665" spans="2:21">
      <c r="B665" s="1"/>
      <c r="C665" s="1"/>
      <c r="D665" s="453"/>
      <c r="E665" s="453"/>
      <c r="F665" s="453"/>
      <c r="G665" s="453"/>
      <c r="H665" s="453"/>
      <c r="I665" s="453"/>
      <c r="J665" s="453"/>
      <c r="K665" s="453"/>
      <c r="L665" s="453"/>
      <c r="M665" s="453"/>
      <c r="N665" s="453"/>
      <c r="O665" s="453"/>
      <c r="Q665" s="498"/>
      <c r="R665"/>
      <c r="S665"/>
      <c r="T665"/>
      <c r="U665"/>
    </row>
    <row r="666" spans="2:21" ht="18" customHeight="1">
      <c r="B666" s="976" t="s">
        <v>87</v>
      </c>
      <c r="C666" s="977"/>
      <c r="D666" s="977"/>
      <c r="E666" s="977"/>
      <c r="F666" s="977"/>
      <c r="G666" s="977"/>
      <c r="H666" s="977"/>
      <c r="I666" s="977"/>
      <c r="J666" s="977"/>
      <c r="K666" s="977"/>
      <c r="L666" s="977"/>
      <c r="M666" s="977"/>
      <c r="N666" s="977"/>
      <c r="O666" s="978"/>
      <c r="R666"/>
      <c r="S666"/>
      <c r="T666"/>
      <c r="U666"/>
    </row>
    <row r="667" spans="2:21" ht="18" customHeight="1">
      <c r="B667" s="969" t="s">
        <v>384</v>
      </c>
      <c r="C667" s="970"/>
      <c r="D667" s="970"/>
      <c r="E667" s="970"/>
      <c r="F667" s="970"/>
      <c r="G667" s="970"/>
      <c r="H667" s="970"/>
      <c r="I667" s="970"/>
      <c r="J667" s="970"/>
      <c r="K667" s="970"/>
      <c r="L667" s="970"/>
      <c r="M667" s="970"/>
      <c r="N667" s="970"/>
      <c r="O667" s="971"/>
      <c r="P667" s="499"/>
      <c r="R667"/>
      <c r="S667"/>
      <c r="T667"/>
      <c r="U667"/>
    </row>
    <row r="668" spans="2:21" ht="18" customHeight="1">
      <c r="B668" s="972"/>
      <c r="C668" s="851"/>
      <c r="D668" s="851"/>
      <c r="E668" s="851"/>
      <c r="F668" s="851"/>
      <c r="G668" s="851"/>
      <c r="H668" s="851"/>
      <c r="I668" s="851"/>
      <c r="J668" s="851"/>
      <c r="K668" s="851"/>
      <c r="L668" s="851"/>
      <c r="M668" s="851"/>
      <c r="N668" s="851"/>
      <c r="O668" s="852"/>
      <c r="P668" s="499"/>
      <c r="R668"/>
      <c r="S668"/>
      <c r="T668"/>
      <c r="U668"/>
    </row>
    <row r="669" spans="2:21" ht="18" customHeight="1">
      <c r="B669" s="853"/>
      <c r="C669" s="851"/>
      <c r="D669" s="851"/>
      <c r="E669" s="851"/>
      <c r="F669" s="851"/>
      <c r="G669" s="851"/>
      <c r="H669" s="851"/>
      <c r="I669" s="851"/>
      <c r="J669" s="851"/>
      <c r="K669" s="851"/>
      <c r="L669" s="851"/>
      <c r="M669" s="851"/>
      <c r="N669" s="851"/>
      <c r="O669" s="852"/>
      <c r="P669" s="499"/>
      <c r="R669"/>
      <c r="S669"/>
      <c r="T669"/>
      <c r="U669"/>
    </row>
    <row r="670" spans="2:21" ht="18" customHeight="1">
      <c r="B670" s="853"/>
      <c r="C670" s="851"/>
      <c r="D670" s="851"/>
      <c r="E670" s="851"/>
      <c r="F670" s="851"/>
      <c r="G670" s="851"/>
      <c r="H670" s="851"/>
      <c r="I670" s="851"/>
      <c r="J670" s="851"/>
      <c r="K670" s="851"/>
      <c r="L670" s="851"/>
      <c r="M670" s="851"/>
      <c r="N670" s="851"/>
      <c r="O670" s="852"/>
      <c r="P670" s="499"/>
      <c r="R670"/>
      <c r="S670"/>
      <c r="T670"/>
      <c r="U670"/>
    </row>
    <row r="671" spans="2:21" ht="18" customHeight="1">
      <c r="B671" s="853"/>
      <c r="C671" s="851"/>
      <c r="D671" s="851"/>
      <c r="E671" s="851"/>
      <c r="F671" s="851"/>
      <c r="G671" s="851"/>
      <c r="H671" s="851"/>
      <c r="I671" s="851"/>
      <c r="J671" s="851"/>
      <c r="K671" s="851"/>
      <c r="L671" s="851"/>
      <c r="M671" s="851"/>
      <c r="N671" s="851"/>
      <c r="O671" s="852"/>
      <c r="P671" s="499"/>
      <c r="R671"/>
      <c r="S671"/>
      <c r="T671"/>
      <c r="U671"/>
    </row>
    <row r="672" spans="2:21" ht="18" customHeight="1">
      <c r="B672" s="853"/>
      <c r="C672" s="851"/>
      <c r="D672" s="851"/>
      <c r="E672" s="851"/>
      <c r="F672" s="851"/>
      <c r="G672" s="851"/>
      <c r="H672" s="851"/>
      <c r="I672" s="851"/>
      <c r="J672" s="851"/>
      <c r="K672" s="851"/>
      <c r="L672" s="851"/>
      <c r="M672" s="851"/>
      <c r="N672" s="851"/>
      <c r="O672" s="852"/>
      <c r="P672" s="499"/>
      <c r="R672"/>
      <c r="S672"/>
      <c r="T672"/>
      <c r="U672"/>
    </row>
    <row r="673" spans="2:21" ht="18" customHeight="1">
      <c r="B673" s="853"/>
      <c r="C673" s="851"/>
      <c r="D673" s="851"/>
      <c r="E673" s="851"/>
      <c r="F673" s="851"/>
      <c r="G673" s="851"/>
      <c r="H673" s="851"/>
      <c r="I673" s="851"/>
      <c r="J673" s="851"/>
      <c r="K673" s="851"/>
      <c r="L673" s="851"/>
      <c r="M673" s="851"/>
      <c r="N673" s="851"/>
      <c r="O673" s="852"/>
      <c r="P673" s="499"/>
      <c r="R673"/>
      <c r="S673"/>
      <c r="T673"/>
      <c r="U673"/>
    </row>
    <row r="674" spans="2:21" ht="18" customHeight="1">
      <c r="B674" s="853"/>
      <c r="C674" s="851"/>
      <c r="D674" s="851"/>
      <c r="E674" s="851"/>
      <c r="F674" s="851"/>
      <c r="G674" s="851"/>
      <c r="H674" s="851"/>
      <c r="I674" s="851"/>
      <c r="J674" s="851"/>
      <c r="K674" s="851"/>
      <c r="L674" s="851"/>
      <c r="M674" s="851"/>
      <c r="N674" s="851"/>
      <c r="O674" s="852"/>
      <c r="P674" s="499"/>
      <c r="R674"/>
      <c r="S674"/>
      <c r="T674"/>
      <c r="U674"/>
    </row>
    <row r="675" spans="2:21" ht="18" customHeight="1">
      <c r="B675" s="853"/>
      <c r="C675" s="851"/>
      <c r="D675" s="851"/>
      <c r="E675" s="851"/>
      <c r="F675" s="851"/>
      <c r="G675" s="851"/>
      <c r="H675" s="851"/>
      <c r="I675" s="851"/>
      <c r="J675" s="851"/>
      <c r="K675" s="851"/>
      <c r="L675" s="851"/>
      <c r="M675" s="851"/>
      <c r="N675" s="851"/>
      <c r="O675" s="852"/>
      <c r="P675" s="499"/>
      <c r="R675"/>
      <c r="S675"/>
      <c r="T675"/>
      <c r="U675"/>
    </row>
    <row r="676" spans="2:21" ht="18" customHeight="1">
      <c r="B676" s="853"/>
      <c r="C676" s="851"/>
      <c r="D676" s="851"/>
      <c r="E676" s="851"/>
      <c r="F676" s="851"/>
      <c r="G676" s="851"/>
      <c r="H676" s="851"/>
      <c r="I676" s="851"/>
      <c r="J676" s="851"/>
      <c r="K676" s="851"/>
      <c r="L676" s="851"/>
      <c r="M676" s="851"/>
      <c r="N676" s="851"/>
      <c r="O676" s="852"/>
      <c r="P676" s="499"/>
      <c r="R676"/>
      <c r="S676"/>
      <c r="T676"/>
      <c r="U676"/>
    </row>
    <row r="677" spans="2:21" ht="18" customHeight="1">
      <c r="B677" s="973" t="s">
        <v>386</v>
      </c>
      <c r="C677" s="974"/>
      <c r="D677" s="974"/>
      <c r="E677" s="974"/>
      <c r="F677" s="974"/>
      <c r="G677" s="974"/>
      <c r="H677" s="974"/>
      <c r="I677" s="974"/>
      <c r="J677" s="974"/>
      <c r="K677" s="974"/>
      <c r="L677" s="974"/>
      <c r="M677" s="974"/>
      <c r="N677" s="974"/>
      <c r="O677" s="975"/>
      <c r="R677"/>
      <c r="S677"/>
      <c r="T677"/>
      <c r="U677"/>
    </row>
    <row r="678" spans="2:21" ht="18" customHeight="1">
      <c r="B678" s="972"/>
      <c r="C678" s="851"/>
      <c r="D678" s="851"/>
      <c r="E678" s="851"/>
      <c r="F678" s="851"/>
      <c r="G678" s="851"/>
      <c r="H678" s="851"/>
      <c r="I678" s="851"/>
      <c r="J678" s="851"/>
      <c r="K678" s="851"/>
      <c r="L678" s="851"/>
      <c r="M678" s="851"/>
      <c r="N678" s="851"/>
      <c r="O678" s="852"/>
      <c r="R678"/>
      <c r="S678"/>
      <c r="T678"/>
      <c r="U678"/>
    </row>
    <row r="679" spans="2:21" ht="18" customHeight="1">
      <c r="B679" s="853"/>
      <c r="C679" s="851"/>
      <c r="D679" s="851"/>
      <c r="E679" s="851"/>
      <c r="F679" s="851"/>
      <c r="G679" s="851"/>
      <c r="H679" s="851"/>
      <c r="I679" s="851"/>
      <c r="J679" s="851"/>
      <c r="K679" s="851"/>
      <c r="L679" s="851"/>
      <c r="M679" s="851"/>
      <c r="N679" s="851"/>
      <c r="O679" s="852"/>
      <c r="R679"/>
      <c r="S679"/>
      <c r="T679"/>
      <c r="U679"/>
    </row>
    <row r="680" spans="2:21" ht="18" customHeight="1">
      <c r="B680" s="853"/>
      <c r="C680" s="851"/>
      <c r="D680" s="851"/>
      <c r="E680" s="851"/>
      <c r="F680" s="851"/>
      <c r="G680" s="851"/>
      <c r="H680" s="851"/>
      <c r="I680" s="851"/>
      <c r="J680" s="851"/>
      <c r="K680" s="851"/>
      <c r="L680" s="851"/>
      <c r="M680" s="851"/>
      <c r="N680" s="851"/>
      <c r="O680" s="852"/>
      <c r="R680"/>
      <c r="S680"/>
      <c r="T680"/>
      <c r="U680"/>
    </row>
    <row r="681" spans="2:21" ht="18" customHeight="1">
      <c r="B681" s="853"/>
      <c r="C681" s="851"/>
      <c r="D681" s="851"/>
      <c r="E681" s="851"/>
      <c r="F681" s="851"/>
      <c r="G681" s="851"/>
      <c r="H681" s="851"/>
      <c r="I681" s="851"/>
      <c r="J681" s="851"/>
      <c r="K681" s="851"/>
      <c r="L681" s="851"/>
      <c r="M681" s="851"/>
      <c r="N681" s="851"/>
      <c r="O681" s="852"/>
      <c r="R681"/>
      <c r="S681"/>
      <c r="T681"/>
      <c r="U681"/>
    </row>
    <row r="682" spans="2:21" ht="18" customHeight="1">
      <c r="B682" s="853"/>
      <c r="C682" s="851"/>
      <c r="D682" s="851"/>
      <c r="E682" s="851"/>
      <c r="F682" s="851"/>
      <c r="G682" s="851"/>
      <c r="H682" s="851"/>
      <c r="I682" s="851"/>
      <c r="J682" s="851"/>
      <c r="K682" s="851"/>
      <c r="L682" s="851"/>
      <c r="M682" s="851"/>
      <c r="N682" s="851"/>
      <c r="O682" s="852"/>
      <c r="R682"/>
      <c r="S682"/>
      <c r="T682"/>
      <c r="U682"/>
    </row>
    <row r="683" spans="2:21" ht="18" customHeight="1">
      <c r="B683" s="853"/>
      <c r="C683" s="851"/>
      <c r="D683" s="851"/>
      <c r="E683" s="851"/>
      <c r="F683" s="851"/>
      <c r="G683" s="851"/>
      <c r="H683" s="851"/>
      <c r="I683" s="851"/>
      <c r="J683" s="851"/>
      <c r="K683" s="851"/>
      <c r="L683" s="851"/>
      <c r="M683" s="851"/>
      <c r="N683" s="851"/>
      <c r="O683" s="852"/>
      <c r="R683"/>
      <c r="S683"/>
      <c r="T683"/>
      <c r="U683"/>
    </row>
    <row r="684" spans="2:21" ht="18" customHeight="1">
      <c r="B684" s="853"/>
      <c r="C684" s="851"/>
      <c r="D684" s="851"/>
      <c r="E684" s="851"/>
      <c r="F684" s="851"/>
      <c r="G684" s="851"/>
      <c r="H684" s="851"/>
      <c r="I684" s="851"/>
      <c r="J684" s="851"/>
      <c r="K684" s="851"/>
      <c r="L684" s="851"/>
      <c r="M684" s="851"/>
      <c r="N684" s="851"/>
      <c r="O684" s="852"/>
      <c r="R684"/>
      <c r="S684"/>
      <c r="T684"/>
      <c r="U684"/>
    </row>
    <row r="685" spans="2:21" ht="18" customHeight="1">
      <c r="B685" s="853"/>
      <c r="C685" s="851"/>
      <c r="D685" s="851"/>
      <c r="E685" s="851"/>
      <c r="F685" s="851"/>
      <c r="G685" s="851"/>
      <c r="H685" s="851"/>
      <c r="I685" s="851"/>
      <c r="J685" s="851"/>
      <c r="K685" s="851"/>
      <c r="L685" s="851"/>
      <c r="M685" s="851"/>
      <c r="N685" s="851"/>
      <c r="O685" s="852"/>
      <c r="R685"/>
      <c r="S685"/>
      <c r="T685"/>
      <c r="U685"/>
    </row>
    <row r="686" spans="2:21" ht="18" customHeight="1">
      <c r="B686" s="853"/>
      <c r="C686" s="851"/>
      <c r="D686" s="851"/>
      <c r="E686" s="851"/>
      <c r="F686" s="851"/>
      <c r="G686" s="851"/>
      <c r="H686" s="851"/>
      <c r="I686" s="851"/>
      <c r="J686" s="851"/>
      <c r="K686" s="851"/>
      <c r="L686" s="851"/>
      <c r="M686" s="851"/>
      <c r="N686" s="851"/>
      <c r="O686" s="852"/>
      <c r="R686"/>
      <c r="S686"/>
      <c r="T686"/>
      <c r="U686"/>
    </row>
    <row r="687" spans="2:21" ht="18" customHeight="1">
      <c r="B687" s="853"/>
      <c r="C687" s="851"/>
      <c r="D687" s="851"/>
      <c r="E687" s="851"/>
      <c r="F687" s="851"/>
      <c r="G687" s="851"/>
      <c r="H687" s="851"/>
      <c r="I687" s="851"/>
      <c r="J687" s="851"/>
      <c r="K687" s="851"/>
      <c r="L687" s="851"/>
      <c r="M687" s="851"/>
      <c r="N687" s="851"/>
      <c r="O687" s="852"/>
      <c r="R687"/>
      <c r="S687"/>
      <c r="T687"/>
      <c r="U687"/>
    </row>
    <row r="688" spans="2:21" ht="18" customHeight="1">
      <c r="B688" s="853"/>
      <c r="C688" s="851"/>
      <c r="D688" s="851"/>
      <c r="E688" s="851"/>
      <c r="F688" s="851"/>
      <c r="G688" s="851"/>
      <c r="H688" s="851"/>
      <c r="I688" s="851"/>
      <c r="J688" s="851"/>
      <c r="K688" s="851"/>
      <c r="L688" s="851"/>
      <c r="M688" s="851"/>
      <c r="N688" s="851"/>
      <c r="O688" s="852"/>
      <c r="R688"/>
      <c r="S688"/>
      <c r="T688"/>
      <c r="U688"/>
    </row>
    <row r="689" spans="2:21" ht="18" customHeight="1">
      <c r="B689" s="853"/>
      <c r="C689" s="851"/>
      <c r="D689" s="851"/>
      <c r="E689" s="851"/>
      <c r="F689" s="851"/>
      <c r="G689" s="851"/>
      <c r="H689" s="851"/>
      <c r="I689" s="851"/>
      <c r="J689" s="851"/>
      <c r="K689" s="851"/>
      <c r="L689" s="851"/>
      <c r="M689" s="851"/>
      <c r="N689" s="851"/>
      <c r="O689" s="852"/>
      <c r="R689"/>
      <c r="S689"/>
      <c r="T689"/>
      <c r="U689"/>
    </row>
    <row r="690" spans="2:21" ht="18" customHeight="1">
      <c r="B690" s="853"/>
      <c r="C690" s="851"/>
      <c r="D690" s="851"/>
      <c r="E690" s="851"/>
      <c r="F690" s="851"/>
      <c r="G690" s="851"/>
      <c r="H690" s="851"/>
      <c r="I690" s="851"/>
      <c r="J690" s="851"/>
      <c r="K690" s="851"/>
      <c r="L690" s="851"/>
      <c r="M690" s="851"/>
      <c r="N690" s="851"/>
      <c r="O690" s="852"/>
      <c r="R690"/>
      <c r="S690"/>
      <c r="T690"/>
      <c r="U690"/>
    </row>
    <row r="691" spans="2:21" ht="18" customHeight="1">
      <c r="B691" s="853"/>
      <c r="C691" s="851"/>
      <c r="D691" s="851"/>
      <c r="E691" s="851"/>
      <c r="F691" s="851"/>
      <c r="G691" s="851"/>
      <c r="H691" s="851"/>
      <c r="I691" s="851"/>
      <c r="J691" s="851"/>
      <c r="K691" s="851"/>
      <c r="L691" s="851"/>
      <c r="M691" s="851"/>
      <c r="N691" s="851"/>
      <c r="O691" s="852"/>
      <c r="R691"/>
      <c r="S691"/>
      <c r="T691"/>
      <c r="U691"/>
    </row>
    <row r="692" spans="2:21" ht="18" customHeight="1">
      <c r="B692" s="853"/>
      <c r="C692" s="851"/>
      <c r="D692" s="851"/>
      <c r="E692" s="851"/>
      <c r="F692" s="851"/>
      <c r="G692" s="851"/>
      <c r="H692" s="851"/>
      <c r="I692" s="851"/>
      <c r="J692" s="851"/>
      <c r="K692" s="851"/>
      <c r="L692" s="851"/>
      <c r="M692" s="851"/>
      <c r="N692" s="851"/>
      <c r="O692" s="852"/>
      <c r="R692"/>
      <c r="S692"/>
      <c r="T692"/>
      <c r="U692"/>
    </row>
    <row r="693" spans="2:21" ht="18" customHeight="1">
      <c r="B693" s="853"/>
      <c r="C693" s="851"/>
      <c r="D693" s="851"/>
      <c r="E693" s="851"/>
      <c r="F693" s="851"/>
      <c r="G693" s="851"/>
      <c r="H693" s="851"/>
      <c r="I693" s="851"/>
      <c r="J693" s="851"/>
      <c r="K693" s="851"/>
      <c r="L693" s="851"/>
      <c r="M693" s="851"/>
      <c r="N693" s="851"/>
      <c r="O693" s="852"/>
      <c r="R693"/>
      <c r="S693"/>
      <c r="T693"/>
      <c r="U693"/>
    </row>
    <row r="694" spans="2:21" ht="18" customHeight="1">
      <c r="B694" s="979"/>
      <c r="C694" s="980"/>
      <c r="D694" s="980"/>
      <c r="E694" s="980"/>
      <c r="F694" s="980"/>
      <c r="G694" s="980"/>
      <c r="H694" s="980"/>
      <c r="I694" s="980"/>
      <c r="J694" s="980"/>
      <c r="K694" s="980"/>
      <c r="L694" s="980"/>
      <c r="M694" s="980"/>
      <c r="N694" s="980"/>
      <c r="O694" s="981"/>
      <c r="R694"/>
      <c r="S694"/>
      <c r="T694"/>
      <c r="U694"/>
    </row>
    <row r="695" spans="2:21" ht="18" customHeight="1">
      <c r="B695" s="969" t="s">
        <v>385</v>
      </c>
      <c r="C695" s="970"/>
      <c r="D695" s="970"/>
      <c r="E695" s="970"/>
      <c r="F695" s="970"/>
      <c r="G695" s="970"/>
      <c r="H695" s="970"/>
      <c r="I695" s="970"/>
      <c r="J695" s="970"/>
      <c r="K695" s="970"/>
      <c r="L695" s="970"/>
      <c r="M695" s="970"/>
      <c r="N695" s="970"/>
      <c r="O695" s="971"/>
      <c r="R695"/>
      <c r="S695"/>
      <c r="T695"/>
      <c r="U695"/>
    </row>
    <row r="696" spans="2:21" ht="18" customHeight="1">
      <c r="B696" s="972"/>
      <c r="C696" s="851"/>
      <c r="D696" s="851"/>
      <c r="E696" s="851"/>
      <c r="F696" s="851"/>
      <c r="G696" s="851"/>
      <c r="H696" s="851"/>
      <c r="I696" s="851"/>
      <c r="J696" s="851"/>
      <c r="K696" s="851"/>
      <c r="L696" s="851"/>
      <c r="M696" s="851"/>
      <c r="N696" s="851"/>
      <c r="O696" s="852"/>
      <c r="R696"/>
      <c r="S696"/>
      <c r="T696"/>
      <c r="U696"/>
    </row>
    <row r="697" spans="2:21" ht="18" customHeight="1">
      <c r="B697" s="853"/>
      <c r="C697" s="851"/>
      <c r="D697" s="851"/>
      <c r="E697" s="851"/>
      <c r="F697" s="851"/>
      <c r="G697" s="851"/>
      <c r="H697" s="851"/>
      <c r="I697" s="851"/>
      <c r="J697" s="851"/>
      <c r="K697" s="851"/>
      <c r="L697" s="851"/>
      <c r="M697" s="851"/>
      <c r="N697" s="851"/>
      <c r="O697" s="852"/>
      <c r="R697"/>
      <c r="S697"/>
      <c r="T697"/>
      <c r="U697"/>
    </row>
    <row r="698" spans="2:21" ht="18" customHeight="1">
      <c r="B698" s="853"/>
      <c r="C698" s="851"/>
      <c r="D698" s="851"/>
      <c r="E698" s="851"/>
      <c r="F698" s="851"/>
      <c r="G698" s="851"/>
      <c r="H698" s="851"/>
      <c r="I698" s="851"/>
      <c r="J698" s="851"/>
      <c r="K698" s="851"/>
      <c r="L698" s="851"/>
      <c r="M698" s="851"/>
      <c r="N698" s="851"/>
      <c r="O698" s="852"/>
      <c r="R698"/>
      <c r="S698"/>
      <c r="T698"/>
      <c r="U698"/>
    </row>
    <row r="699" spans="2:21" ht="18" customHeight="1">
      <c r="B699" s="853"/>
      <c r="C699" s="851"/>
      <c r="D699" s="851"/>
      <c r="E699" s="851"/>
      <c r="F699" s="851"/>
      <c r="G699" s="851"/>
      <c r="H699" s="851"/>
      <c r="I699" s="851"/>
      <c r="J699" s="851"/>
      <c r="K699" s="851"/>
      <c r="L699" s="851"/>
      <c r="M699" s="851"/>
      <c r="N699" s="851"/>
      <c r="O699" s="852"/>
      <c r="R699"/>
      <c r="S699"/>
      <c r="T699"/>
      <c r="U699"/>
    </row>
    <row r="700" spans="2:21" ht="18" customHeight="1">
      <c r="B700" s="973" t="s">
        <v>387</v>
      </c>
      <c r="C700" s="974"/>
      <c r="D700" s="974"/>
      <c r="E700" s="974"/>
      <c r="F700" s="974"/>
      <c r="G700" s="974"/>
      <c r="H700" s="974"/>
      <c r="I700" s="974"/>
      <c r="J700" s="974"/>
      <c r="K700" s="974"/>
      <c r="L700" s="974"/>
      <c r="M700" s="974"/>
      <c r="N700" s="974"/>
      <c r="O700" s="975"/>
      <c r="R700"/>
      <c r="S700"/>
      <c r="T700"/>
      <c r="U700"/>
    </row>
    <row r="701" spans="2:21" ht="18" customHeight="1">
      <c r="B701" s="972"/>
      <c r="C701" s="851"/>
      <c r="D701" s="851"/>
      <c r="E701" s="851"/>
      <c r="F701" s="851"/>
      <c r="G701" s="851"/>
      <c r="H701" s="851"/>
      <c r="I701" s="851"/>
      <c r="J701" s="851"/>
      <c r="K701" s="851"/>
      <c r="L701" s="851"/>
      <c r="M701" s="851"/>
      <c r="N701" s="851"/>
      <c r="O701" s="852"/>
      <c r="R701"/>
      <c r="S701"/>
      <c r="T701"/>
      <c r="U701"/>
    </row>
    <row r="702" spans="2:21" ht="18" customHeight="1">
      <c r="B702" s="854"/>
      <c r="C702" s="855"/>
      <c r="D702" s="855"/>
      <c r="E702" s="855"/>
      <c r="F702" s="855"/>
      <c r="G702" s="855"/>
      <c r="H702" s="855"/>
      <c r="I702" s="855"/>
      <c r="J702" s="855"/>
      <c r="K702" s="855"/>
      <c r="L702" s="855"/>
      <c r="M702" s="855"/>
      <c r="N702" s="855"/>
      <c r="O702" s="856"/>
      <c r="R702"/>
      <c r="S702"/>
      <c r="T702"/>
      <c r="U702"/>
    </row>
    <row r="703" spans="2:21" ht="18" customHeight="1">
      <c r="B703" s="976" t="s">
        <v>88</v>
      </c>
      <c r="C703" s="977"/>
      <c r="D703" s="977"/>
      <c r="E703" s="977"/>
      <c r="F703" s="977"/>
      <c r="G703" s="977"/>
      <c r="H703" s="977"/>
      <c r="I703" s="977"/>
      <c r="J703" s="977"/>
      <c r="K703" s="977"/>
      <c r="L703" s="977"/>
      <c r="M703" s="977"/>
      <c r="N703" s="977"/>
      <c r="O703" s="978"/>
      <c r="R703"/>
      <c r="S703"/>
      <c r="T703"/>
      <c r="U703"/>
    </row>
    <row r="704" spans="2:21" ht="18" customHeight="1">
      <c r="B704" s="955"/>
      <c r="C704" s="956"/>
      <c r="D704" s="956"/>
      <c r="E704" s="956"/>
      <c r="F704" s="956"/>
      <c r="G704" s="956"/>
      <c r="H704" s="956"/>
      <c r="I704" s="956"/>
      <c r="J704" s="956"/>
      <c r="K704" s="956"/>
      <c r="L704" s="956"/>
      <c r="M704" s="956"/>
      <c r="N704" s="956"/>
      <c r="O704" s="957"/>
      <c r="R704"/>
      <c r="S704"/>
      <c r="T704"/>
      <c r="U704"/>
    </row>
    <row r="705" spans="1:21" ht="18" customHeight="1">
      <c r="B705" s="853"/>
      <c r="C705" s="851"/>
      <c r="D705" s="851"/>
      <c r="E705" s="851"/>
      <c r="F705" s="851"/>
      <c r="G705" s="851"/>
      <c r="H705" s="851"/>
      <c r="I705" s="851"/>
      <c r="J705" s="851"/>
      <c r="K705" s="851"/>
      <c r="L705" s="851"/>
      <c r="M705" s="851"/>
      <c r="N705" s="851"/>
      <c r="O705" s="852"/>
      <c r="R705"/>
      <c r="S705"/>
      <c r="T705"/>
      <c r="U705"/>
    </row>
    <row r="706" spans="1:21" s="519" customFormat="1" ht="18" customHeight="1">
      <c r="B706" s="854"/>
      <c r="C706" s="855"/>
      <c r="D706" s="855"/>
      <c r="E706" s="855"/>
      <c r="F706" s="855"/>
      <c r="G706" s="855"/>
      <c r="H706" s="855"/>
      <c r="I706" s="855"/>
      <c r="J706" s="855"/>
      <c r="K706" s="855"/>
      <c r="L706" s="855"/>
      <c r="M706" s="855"/>
      <c r="N706" s="855"/>
      <c r="O706" s="856"/>
    </row>
    <row r="707" spans="1:21" s="1" customFormat="1" ht="4.5" customHeight="1" thickBot="1">
      <c r="B707" s="500"/>
      <c r="C707" s="500"/>
      <c r="D707" s="501"/>
      <c r="E707" s="501"/>
      <c r="F707" s="501"/>
      <c r="G707" s="501"/>
      <c r="H707" s="501"/>
      <c r="I707" s="501"/>
      <c r="J707" s="501"/>
      <c r="K707" s="501"/>
      <c r="L707" s="501"/>
      <c r="M707" s="501"/>
      <c r="N707" s="501"/>
      <c r="O707" s="501"/>
    </row>
    <row r="708" spans="1:21" s="1" customFormat="1" ht="18" customHeight="1" thickBot="1">
      <c r="B708" s="958" t="s">
        <v>76</v>
      </c>
      <c r="C708" s="959"/>
      <c r="D708" s="960"/>
      <c r="E708" s="714">
        <v>7</v>
      </c>
      <c r="F708" s="450"/>
      <c r="G708" s="450"/>
      <c r="H708" s="450"/>
      <c r="I708" s="450"/>
      <c r="J708" s="450"/>
      <c r="K708" s="450"/>
      <c r="L708" s="760"/>
      <c r="M708" s="760"/>
      <c r="N708" s="760"/>
      <c r="O708" s="760"/>
    </row>
    <row r="709" spans="1:21" s="38" customFormat="1" ht="18.75" customHeight="1">
      <c r="A709" s="307"/>
      <c r="B709" s="224" t="s">
        <v>493</v>
      </c>
      <c r="C709" s="224"/>
      <c r="D709" s="225"/>
      <c r="E709" s="226"/>
      <c r="F709" s="226"/>
      <c r="G709" s="226"/>
      <c r="H709" s="226"/>
      <c r="I709" s="226"/>
      <c r="J709" s="502"/>
      <c r="K709" s="227"/>
      <c r="L709" s="760"/>
      <c r="M709" s="760"/>
      <c r="N709" s="760"/>
      <c r="O709" s="760"/>
    </row>
    <row r="710" spans="1:21" s="38" customFormat="1">
      <c r="A710" s="503"/>
      <c r="B710" s="375" t="s">
        <v>228</v>
      </c>
      <c r="C710" s="375"/>
      <c r="D710" s="504"/>
      <c r="E710" s="505"/>
      <c r="F710" s="505"/>
      <c r="G710" s="228" t="s">
        <v>229</v>
      </c>
      <c r="H710" s="504"/>
      <c r="I710" s="375" t="s">
        <v>230</v>
      </c>
      <c r="J710" s="375"/>
      <c r="K710" s="503"/>
      <c r="L710" s="506"/>
      <c r="M710" s="507"/>
      <c r="N710" s="508"/>
      <c r="O710" s="228" t="s">
        <v>229</v>
      </c>
    </row>
    <row r="711" spans="1:21" s="38" customFormat="1">
      <c r="A711" s="509"/>
      <c r="B711" s="229" t="s">
        <v>231</v>
      </c>
      <c r="C711" s="230"/>
      <c r="D711" s="230"/>
      <c r="E711" s="231"/>
      <c r="F711" s="231" t="s">
        <v>232</v>
      </c>
      <c r="G711" s="232" t="s">
        <v>233</v>
      </c>
      <c r="H711" s="233"/>
      <c r="I711" s="229" t="s">
        <v>231</v>
      </c>
      <c r="J711" s="230"/>
      <c r="K711" s="230"/>
      <c r="L711" s="230"/>
      <c r="M711" s="231"/>
      <c r="N711" s="231" t="s">
        <v>232</v>
      </c>
      <c r="O711" s="232" t="s">
        <v>233</v>
      </c>
    </row>
    <row r="712" spans="1:21" s="38" customFormat="1" ht="18" customHeight="1">
      <c r="A712" s="503"/>
      <c r="B712" s="234" t="s">
        <v>234</v>
      </c>
      <c r="C712" s="235"/>
      <c r="D712" s="235"/>
      <c r="E712" s="236"/>
      <c r="F712" s="237"/>
      <c r="G712" s="238"/>
      <c r="H712" s="510"/>
      <c r="I712" s="234" t="s">
        <v>235</v>
      </c>
      <c r="J712" s="235"/>
      <c r="K712" s="235"/>
      <c r="L712" s="235"/>
      <c r="M712" s="236"/>
      <c r="N712" s="239"/>
      <c r="O712" s="240"/>
    </row>
    <row r="713" spans="1:21" s="38" customFormat="1" ht="14.25" customHeight="1">
      <c r="A713" s="503"/>
      <c r="B713" s="241"/>
      <c r="C713" s="242"/>
      <c r="D713" s="243"/>
      <c r="E713" s="244"/>
      <c r="F713" s="245"/>
      <c r="G713" s="246"/>
      <c r="H713" s="510"/>
      <c r="I713" s="247"/>
      <c r="J713" s="248"/>
      <c r="K713" s="243"/>
      <c r="L713" s="243"/>
      <c r="M713" s="244"/>
      <c r="N713" s="245"/>
      <c r="O713" s="249"/>
    </row>
    <row r="714" spans="1:21" s="38" customFormat="1" ht="14.25" customHeight="1">
      <c r="A714" s="503"/>
      <c r="B714" s="250"/>
      <c r="C714" s="251"/>
      <c r="D714" s="252"/>
      <c r="E714" s="253"/>
      <c r="F714" s="245"/>
      <c r="G714" s="254">
        <f>ROUNDDOWN(SUM(F713:F720)/1000,0)</f>
        <v>0</v>
      </c>
      <c r="H714" s="511"/>
      <c r="I714" s="247"/>
      <c r="J714" s="255"/>
      <c r="K714" s="252"/>
      <c r="L714" s="252"/>
      <c r="M714" s="253"/>
      <c r="N714" s="245"/>
      <c r="O714" s="256">
        <f>ROUNDDOWN(SUM(N713:N725)/1000,0)</f>
        <v>0</v>
      </c>
    </row>
    <row r="715" spans="1:21" s="38" customFormat="1" ht="14.25" customHeight="1">
      <c r="A715" s="503"/>
      <c r="B715" s="250"/>
      <c r="C715" s="251"/>
      <c r="D715" s="252"/>
      <c r="E715" s="253"/>
      <c r="F715" s="245"/>
      <c r="G715" s="254"/>
      <c r="H715" s="511"/>
      <c r="I715" s="257"/>
      <c r="J715" s="255"/>
      <c r="K715" s="252"/>
      <c r="L715" s="252"/>
      <c r="M715" s="253"/>
      <c r="N715" s="245"/>
      <c r="O715" s="249"/>
    </row>
    <row r="716" spans="1:21" s="38" customFormat="1" ht="14.25" customHeight="1">
      <c r="A716" s="503"/>
      <c r="B716" s="250"/>
      <c r="C716" s="251"/>
      <c r="D716" s="252"/>
      <c r="E716" s="253"/>
      <c r="F716" s="245"/>
      <c r="G716" s="254"/>
      <c r="H716" s="511"/>
      <c r="I716" s="257"/>
      <c r="J716" s="255"/>
      <c r="K716" s="252"/>
      <c r="L716" s="252"/>
      <c r="M716" s="253"/>
      <c r="N716" s="245"/>
      <c r="O716" s="249"/>
    </row>
    <row r="717" spans="1:21" s="38" customFormat="1" ht="14.25" customHeight="1">
      <c r="A717" s="503"/>
      <c r="B717" s="250"/>
      <c r="C717" s="251"/>
      <c r="D717" s="252"/>
      <c r="E717" s="253"/>
      <c r="F717" s="245"/>
      <c r="G717" s="254"/>
      <c r="H717" s="511"/>
      <c r="I717" s="257"/>
      <c r="J717" s="255"/>
      <c r="K717" s="252"/>
      <c r="L717" s="252"/>
      <c r="M717" s="253"/>
      <c r="N717" s="245"/>
      <c r="O717" s="249"/>
    </row>
    <row r="718" spans="1:21" s="38" customFormat="1" ht="14.25" customHeight="1">
      <c r="A718" s="503"/>
      <c r="B718" s="250"/>
      <c r="C718" s="251"/>
      <c r="D718" s="252"/>
      <c r="E718" s="253"/>
      <c r="F718" s="245"/>
      <c r="G718" s="254"/>
      <c r="H718" s="511"/>
      <c r="I718" s="257"/>
      <c r="J718" s="255"/>
      <c r="K718" s="252"/>
      <c r="L718" s="252"/>
      <c r="M718" s="253"/>
      <c r="N718" s="245"/>
      <c r="O718" s="249"/>
    </row>
    <row r="719" spans="1:21" s="38" customFormat="1" ht="14.25" customHeight="1">
      <c r="A719" s="503"/>
      <c r="B719" s="250"/>
      <c r="C719" s="251"/>
      <c r="D719" s="252"/>
      <c r="E719" s="253"/>
      <c r="F719" s="245"/>
      <c r="G719" s="258"/>
      <c r="H719" s="512"/>
      <c r="I719" s="259"/>
      <c r="J719" s="255"/>
      <c r="K719" s="252"/>
      <c r="L719" s="252"/>
      <c r="M719" s="253"/>
      <c r="N719" s="245"/>
      <c r="O719" s="249"/>
    </row>
    <row r="720" spans="1:21" s="38" customFormat="1" ht="14.25" customHeight="1">
      <c r="A720" s="503"/>
      <c r="B720" s="250"/>
      <c r="C720" s="260"/>
      <c r="D720" s="261"/>
      <c r="E720" s="262"/>
      <c r="F720" s="263"/>
      <c r="G720" s="258"/>
      <c r="H720" s="512"/>
      <c r="I720" s="259"/>
      <c r="J720" s="255"/>
      <c r="K720" s="252"/>
      <c r="L720" s="252"/>
      <c r="M720" s="253"/>
      <c r="N720" s="245"/>
      <c r="O720" s="249"/>
    </row>
    <row r="721" spans="1:15" s="38" customFormat="1" ht="14.25" customHeight="1">
      <c r="A721" s="503"/>
      <c r="B721" s="234" t="s">
        <v>236</v>
      </c>
      <c r="C721" s="235"/>
      <c r="D721" s="235"/>
      <c r="E721" s="236"/>
      <c r="F721" s="237"/>
      <c r="G721" s="238"/>
      <c r="H721" s="513"/>
      <c r="I721" s="247"/>
      <c r="J721" s="255"/>
      <c r="K721" s="252"/>
      <c r="L721" s="252"/>
      <c r="M721" s="253"/>
      <c r="N721" s="245"/>
      <c r="O721" s="249"/>
    </row>
    <row r="722" spans="1:15" s="38" customFormat="1" ht="14.25" customHeight="1">
      <c r="A722" s="503"/>
      <c r="B722" s="241"/>
      <c r="C722" s="242"/>
      <c r="D722" s="243"/>
      <c r="E722" s="244"/>
      <c r="F722" s="264"/>
      <c r="G722" s="246"/>
      <c r="H722" s="513"/>
      <c r="I722" s="257"/>
      <c r="J722" s="255"/>
      <c r="K722" s="252"/>
      <c r="L722" s="252"/>
      <c r="M722" s="253"/>
      <c r="N722" s="245"/>
      <c r="O722" s="249"/>
    </row>
    <row r="723" spans="1:15" s="38" customFormat="1" ht="14.25" customHeight="1">
      <c r="A723" s="503"/>
      <c r="B723" s="250"/>
      <c r="C723" s="251"/>
      <c r="D723" s="252"/>
      <c r="E723" s="253"/>
      <c r="F723" s="265"/>
      <c r="G723" s="254">
        <f>ROUNDDOWN(SUM(F722:F726)/1000,0)</f>
        <v>0</v>
      </c>
      <c r="H723" s="511"/>
      <c r="I723" s="247"/>
      <c r="J723" s="255"/>
      <c r="K723" s="252"/>
      <c r="L723" s="252"/>
      <c r="M723" s="253"/>
      <c r="N723" s="245"/>
      <c r="O723" s="249"/>
    </row>
    <row r="724" spans="1:15" s="38" customFormat="1" ht="14.25" customHeight="1">
      <c r="A724" s="503"/>
      <c r="B724" s="250"/>
      <c r="C724" s="251"/>
      <c r="D724" s="252"/>
      <c r="E724" s="253"/>
      <c r="F724" s="265"/>
      <c r="G724" s="254"/>
      <c r="H724" s="511"/>
      <c r="I724" s="247"/>
      <c r="J724" s="255"/>
      <c r="K724" s="252"/>
      <c r="L724" s="252"/>
      <c r="M724" s="253"/>
      <c r="N724" s="265"/>
      <c r="O724" s="249"/>
    </row>
    <row r="725" spans="1:15" s="38" customFormat="1" ht="14.25" customHeight="1">
      <c r="A725" s="503"/>
      <c r="B725" s="250"/>
      <c r="C725" s="251"/>
      <c r="D725" s="252"/>
      <c r="E725" s="253"/>
      <c r="F725" s="245"/>
      <c r="G725" s="254"/>
      <c r="H725" s="513"/>
      <c r="I725" s="247"/>
      <c r="J725" s="266"/>
      <c r="K725" s="261"/>
      <c r="L725" s="261"/>
      <c r="M725" s="262"/>
      <c r="N725" s="245"/>
      <c r="O725" s="267"/>
    </row>
    <row r="726" spans="1:15" s="38" customFormat="1" ht="14.25" customHeight="1">
      <c r="A726" s="503"/>
      <c r="B726" s="250"/>
      <c r="C726" s="260"/>
      <c r="D726" s="261"/>
      <c r="E726" s="262"/>
      <c r="F726" s="263"/>
      <c r="G726" s="254"/>
      <c r="H726" s="511"/>
      <c r="I726" s="234" t="s">
        <v>237</v>
      </c>
      <c r="J726" s="235"/>
      <c r="K726" s="235"/>
      <c r="L726" s="235"/>
      <c r="M726" s="236"/>
      <c r="N726" s="237"/>
      <c r="O726" s="268"/>
    </row>
    <row r="727" spans="1:15" s="38" customFormat="1" ht="14.25" customHeight="1">
      <c r="A727" s="503"/>
      <c r="B727" s="234" t="s">
        <v>238</v>
      </c>
      <c r="C727" s="235"/>
      <c r="D727" s="235"/>
      <c r="E727" s="236"/>
      <c r="F727" s="237"/>
      <c r="G727" s="238"/>
      <c r="H727" s="511"/>
      <c r="I727" s="247"/>
      <c r="J727" s="248"/>
      <c r="K727" s="243"/>
      <c r="L727" s="243"/>
      <c r="M727" s="244"/>
      <c r="N727" s="245"/>
      <c r="O727" s="249"/>
    </row>
    <row r="728" spans="1:15" s="38" customFormat="1" ht="14.25" customHeight="1">
      <c r="A728" s="503"/>
      <c r="B728" s="241"/>
      <c r="C728" s="242"/>
      <c r="D728" s="243"/>
      <c r="E728" s="244"/>
      <c r="F728" s="264"/>
      <c r="G728" s="246"/>
      <c r="H728" s="513"/>
      <c r="I728" s="247"/>
      <c r="J728" s="255"/>
      <c r="K728" s="252"/>
      <c r="L728" s="252"/>
      <c r="M728" s="253"/>
      <c r="N728" s="265"/>
      <c r="O728" s="256">
        <f>ROUNDDOWN(SUM(N727:N743)/1000,0)</f>
        <v>0</v>
      </c>
    </row>
    <row r="729" spans="1:15" s="38" customFormat="1" ht="14.25" customHeight="1">
      <c r="A729" s="503"/>
      <c r="B729" s="250"/>
      <c r="C729" s="251"/>
      <c r="D729" s="252"/>
      <c r="E729" s="253"/>
      <c r="F729" s="265"/>
      <c r="G729" s="254">
        <f>ROUNDDOWN(SUM(F728:F733)/1000,0)</f>
        <v>0</v>
      </c>
      <c r="H729" s="513"/>
      <c r="I729" s="257"/>
      <c r="J729" s="255"/>
      <c r="K729" s="252"/>
      <c r="L729" s="252"/>
      <c r="M729" s="253"/>
      <c r="N729" s="245"/>
      <c r="O729" s="249"/>
    </row>
    <row r="730" spans="1:15" s="38" customFormat="1" ht="14.25" customHeight="1">
      <c r="A730" s="503"/>
      <c r="B730" s="250"/>
      <c r="C730" s="251"/>
      <c r="D730" s="252"/>
      <c r="E730" s="253"/>
      <c r="F730" s="265"/>
      <c r="G730" s="254"/>
      <c r="H730" s="513"/>
      <c r="I730" s="257"/>
      <c r="J730" s="255"/>
      <c r="K730" s="252"/>
      <c r="L730" s="252"/>
      <c r="M730" s="253"/>
      <c r="N730" s="245"/>
      <c r="O730" s="249"/>
    </row>
    <row r="731" spans="1:15" s="38" customFormat="1" ht="14.25" customHeight="1">
      <c r="A731" s="503"/>
      <c r="B731" s="250"/>
      <c r="C731" s="251"/>
      <c r="D731" s="252"/>
      <c r="E731" s="253"/>
      <c r="F731" s="265"/>
      <c r="G731" s="254"/>
      <c r="H731" s="511"/>
      <c r="I731" s="257"/>
      <c r="J731" s="255"/>
      <c r="K731" s="252"/>
      <c r="L731" s="252"/>
      <c r="M731" s="253"/>
      <c r="N731" s="265"/>
      <c r="O731" s="249"/>
    </row>
    <row r="732" spans="1:15" s="38" customFormat="1" ht="14.25" customHeight="1">
      <c r="A732" s="503"/>
      <c r="B732" s="250"/>
      <c r="C732" s="251"/>
      <c r="D732" s="252"/>
      <c r="E732" s="253"/>
      <c r="F732" s="245"/>
      <c r="G732" s="254"/>
      <c r="H732" s="511"/>
      <c r="I732" s="257"/>
      <c r="J732" s="255"/>
      <c r="K732" s="252"/>
      <c r="L732" s="252"/>
      <c r="M732" s="253"/>
      <c r="N732" s="265"/>
      <c r="O732" s="249"/>
    </row>
    <row r="733" spans="1:15" s="38" customFormat="1" ht="14.25" customHeight="1">
      <c r="A733" s="503"/>
      <c r="B733" s="250"/>
      <c r="C733" s="260"/>
      <c r="D733" s="261"/>
      <c r="E733" s="262"/>
      <c r="F733" s="263"/>
      <c r="G733" s="254"/>
      <c r="H733" s="511"/>
      <c r="I733" s="247"/>
      <c r="J733" s="255"/>
      <c r="K733" s="252"/>
      <c r="L733" s="252"/>
      <c r="M733" s="253"/>
      <c r="N733" s="265"/>
      <c r="O733" s="249"/>
    </row>
    <row r="734" spans="1:15" s="38" customFormat="1" ht="14.25" customHeight="1">
      <c r="A734" s="503"/>
      <c r="B734" s="234" t="s">
        <v>239</v>
      </c>
      <c r="C734" s="235"/>
      <c r="D734" s="235"/>
      <c r="E734" s="236"/>
      <c r="F734" s="237"/>
      <c r="G734" s="238"/>
      <c r="H734" s="511"/>
      <c r="I734" s="257"/>
      <c r="J734" s="255"/>
      <c r="K734" s="252"/>
      <c r="L734" s="252"/>
      <c r="M734" s="253"/>
      <c r="N734" s="265"/>
      <c r="O734" s="249"/>
    </row>
    <row r="735" spans="1:15" s="38" customFormat="1" ht="14.25" customHeight="1">
      <c r="A735" s="503"/>
      <c r="B735" s="241"/>
      <c r="C735" s="242"/>
      <c r="D735" s="243"/>
      <c r="E735" s="244"/>
      <c r="F735" s="264"/>
      <c r="G735" s="246"/>
      <c r="H735" s="513"/>
      <c r="I735" s="247"/>
      <c r="J735" s="255"/>
      <c r="K735" s="252"/>
      <c r="L735" s="252"/>
      <c r="M735" s="253"/>
      <c r="N735" s="245"/>
      <c r="O735" s="249"/>
    </row>
    <row r="736" spans="1:15" s="38" customFormat="1" ht="14.25" customHeight="1">
      <c r="A736" s="503"/>
      <c r="B736" s="250"/>
      <c r="C736" s="251"/>
      <c r="D736" s="252"/>
      <c r="E736" s="253"/>
      <c r="F736" s="265"/>
      <c r="G736" s="254">
        <f>ROUNDDOWN(SUM(F735:F739)/1000,0)</f>
        <v>0</v>
      </c>
      <c r="H736" s="513"/>
      <c r="I736" s="247"/>
      <c r="J736" s="255"/>
      <c r="K736" s="252"/>
      <c r="L736" s="252"/>
      <c r="M736" s="253"/>
      <c r="N736" s="245"/>
      <c r="O736" s="249"/>
    </row>
    <row r="737" spans="1:15" s="38" customFormat="1" ht="14.25" customHeight="1">
      <c r="A737" s="503"/>
      <c r="B737" s="250"/>
      <c r="C737" s="251"/>
      <c r="D737" s="252"/>
      <c r="E737" s="253"/>
      <c r="F737" s="265"/>
      <c r="G737" s="254"/>
      <c r="H737" s="513"/>
      <c r="I737" s="247"/>
      <c r="J737" s="255"/>
      <c r="K737" s="252"/>
      <c r="L737" s="252"/>
      <c r="M737" s="253"/>
      <c r="N737" s="245"/>
      <c r="O737" s="249"/>
    </row>
    <row r="738" spans="1:15" s="38" customFormat="1" ht="14.25" customHeight="1">
      <c r="A738" s="503"/>
      <c r="B738" s="250"/>
      <c r="C738" s="251"/>
      <c r="D738" s="252"/>
      <c r="E738" s="253"/>
      <c r="F738" s="245"/>
      <c r="G738" s="254"/>
      <c r="H738" s="511"/>
      <c r="I738" s="257"/>
      <c r="J738" s="255"/>
      <c r="K738" s="252"/>
      <c r="L738" s="252"/>
      <c r="M738" s="253"/>
      <c r="N738" s="265"/>
      <c r="O738" s="249"/>
    </row>
    <row r="739" spans="1:15" s="38" customFormat="1" ht="14.25" customHeight="1">
      <c r="A739" s="503"/>
      <c r="B739" s="250"/>
      <c r="C739" s="260"/>
      <c r="D739" s="261"/>
      <c r="E739" s="262"/>
      <c r="F739" s="263"/>
      <c r="G739" s="254"/>
      <c r="H739" s="511"/>
      <c r="I739" s="257"/>
      <c r="J739" s="255"/>
      <c r="K739" s="252"/>
      <c r="L739" s="252"/>
      <c r="M739" s="253"/>
      <c r="N739" s="245"/>
      <c r="O739" s="249"/>
    </row>
    <row r="740" spans="1:15" s="38" customFormat="1" ht="14.25" customHeight="1">
      <c r="A740" s="503"/>
      <c r="B740" s="234" t="s">
        <v>240</v>
      </c>
      <c r="C740" s="235"/>
      <c r="D740" s="235"/>
      <c r="E740" s="236"/>
      <c r="F740" s="237"/>
      <c r="G740" s="238"/>
      <c r="H740" s="511"/>
      <c r="I740" s="257"/>
      <c r="J740" s="255"/>
      <c r="K740" s="252"/>
      <c r="L740" s="252"/>
      <c r="M740" s="253"/>
      <c r="N740" s="245"/>
      <c r="O740" s="249"/>
    </row>
    <row r="741" spans="1:15" s="38" customFormat="1" ht="14.25" customHeight="1">
      <c r="A741" s="503"/>
      <c r="B741" s="241"/>
      <c r="C741" s="242"/>
      <c r="D741" s="243"/>
      <c r="E741" s="244"/>
      <c r="F741" s="269"/>
      <c r="G741" s="246"/>
      <c r="H741" s="511"/>
      <c r="I741" s="257"/>
      <c r="J741" s="255"/>
      <c r="K741" s="252"/>
      <c r="L741" s="252"/>
      <c r="M741" s="253"/>
      <c r="N741" s="245"/>
      <c r="O741" s="249"/>
    </row>
    <row r="742" spans="1:15" s="38" customFormat="1" ht="14.25" customHeight="1">
      <c r="A742" s="503"/>
      <c r="B742" s="250"/>
      <c r="C742" s="251"/>
      <c r="D742" s="252"/>
      <c r="E742" s="253"/>
      <c r="F742" s="245"/>
      <c r="G742" s="246">
        <f>ROUNDDOWN(SUM(F741:F745)/1000,0)</f>
        <v>0</v>
      </c>
      <c r="H742" s="511"/>
      <c r="I742" s="247"/>
      <c r="J742" s="255"/>
      <c r="K742" s="252"/>
      <c r="L742" s="252"/>
      <c r="M742" s="253"/>
      <c r="N742" s="265"/>
      <c r="O742" s="249"/>
    </row>
    <row r="743" spans="1:15" s="38" customFormat="1" ht="14.25" customHeight="1">
      <c r="A743" s="503"/>
      <c r="B743" s="250"/>
      <c r="C743" s="251"/>
      <c r="D743" s="252"/>
      <c r="E743" s="253"/>
      <c r="F743" s="265"/>
      <c r="G743" s="246"/>
      <c r="H743" s="513"/>
      <c r="I743" s="247"/>
      <c r="J743" s="266"/>
      <c r="K743" s="261"/>
      <c r="L743" s="261"/>
      <c r="M743" s="262"/>
      <c r="N743" s="245"/>
      <c r="O743" s="267"/>
    </row>
    <row r="744" spans="1:15" s="38" customFormat="1" ht="14.25" customHeight="1">
      <c r="A744" s="503"/>
      <c r="B744" s="250"/>
      <c r="C744" s="251"/>
      <c r="D744" s="252"/>
      <c r="E744" s="253"/>
      <c r="F744" s="265"/>
      <c r="G744" s="246"/>
      <c r="H744" s="511"/>
      <c r="I744" s="270" t="s">
        <v>241</v>
      </c>
      <c r="J744" s="271"/>
      <c r="K744" s="271"/>
      <c r="L744" s="271"/>
      <c r="M744" s="272"/>
      <c r="N744" s="237"/>
      <c r="O744" s="268"/>
    </row>
    <row r="745" spans="1:15" s="38" customFormat="1" ht="14.25" customHeight="1">
      <c r="A745" s="503"/>
      <c r="B745" s="250"/>
      <c r="C745" s="260"/>
      <c r="D745" s="261"/>
      <c r="E745" s="262"/>
      <c r="F745" s="263"/>
      <c r="G745" s="254"/>
      <c r="H745" s="513"/>
      <c r="I745" s="247"/>
      <c r="J745" s="248"/>
      <c r="K745" s="243"/>
      <c r="L745" s="243"/>
      <c r="M745" s="244"/>
      <c r="N745" s="273"/>
      <c r="O745" s="249"/>
    </row>
    <row r="746" spans="1:15" s="38" customFormat="1" ht="14.25" customHeight="1">
      <c r="A746" s="503"/>
      <c r="B746" s="234" t="s">
        <v>242</v>
      </c>
      <c r="C746" s="235"/>
      <c r="D746" s="235"/>
      <c r="E746" s="236"/>
      <c r="F746" s="237"/>
      <c r="G746" s="238"/>
      <c r="H746" s="513"/>
      <c r="I746" s="247"/>
      <c r="J746" s="255"/>
      <c r="K746" s="252"/>
      <c r="L746" s="252"/>
      <c r="M746" s="253"/>
      <c r="N746" s="274"/>
      <c r="O746" s="275">
        <f>ROUNDDOWN(SUM(N745:N756)/1000,0)</f>
        <v>0</v>
      </c>
    </row>
    <row r="747" spans="1:15" s="38" customFormat="1" ht="14.25" customHeight="1">
      <c r="A747" s="503"/>
      <c r="B747" s="241"/>
      <c r="C747" s="242"/>
      <c r="D747" s="243"/>
      <c r="E747" s="244"/>
      <c r="F747" s="269"/>
      <c r="G747" s="246"/>
      <c r="H747" s="513"/>
      <c r="I747" s="257"/>
      <c r="J747" s="255"/>
      <c r="K747" s="252"/>
      <c r="L747" s="252"/>
      <c r="M747" s="253"/>
      <c r="N747" s="276"/>
      <c r="O747" s="249"/>
    </row>
    <row r="748" spans="1:15" s="38" customFormat="1" ht="14.25" customHeight="1">
      <c r="A748" s="503"/>
      <c r="B748" s="250"/>
      <c r="C748" s="251"/>
      <c r="D748" s="252"/>
      <c r="E748" s="253"/>
      <c r="F748" s="263"/>
      <c r="G748" s="254">
        <f>ROUNDDOWN(SUM(F747:F750)/1000,0)</f>
        <v>0</v>
      </c>
      <c r="H748" s="511"/>
      <c r="I748" s="247"/>
      <c r="J748" s="255"/>
      <c r="K748" s="252"/>
      <c r="L748" s="252"/>
      <c r="M748" s="253"/>
      <c r="N748" s="274"/>
      <c r="O748" s="249"/>
    </row>
    <row r="749" spans="1:15" s="38" customFormat="1" ht="14.25" customHeight="1">
      <c r="A749" s="503"/>
      <c r="B749" s="250"/>
      <c r="C749" s="251"/>
      <c r="D749" s="252"/>
      <c r="E749" s="253"/>
      <c r="F749" s="263"/>
      <c r="G749" s="254"/>
      <c r="H749" s="513"/>
      <c r="I749" s="257"/>
      <c r="J749" s="255"/>
      <c r="K749" s="252"/>
      <c r="L749" s="252"/>
      <c r="M749" s="253"/>
      <c r="N749" s="276"/>
      <c r="O749" s="249"/>
    </row>
    <row r="750" spans="1:15" s="38" customFormat="1" ht="14.25" customHeight="1">
      <c r="A750" s="503"/>
      <c r="B750" s="250"/>
      <c r="C750" s="260"/>
      <c r="D750" s="261"/>
      <c r="E750" s="262"/>
      <c r="F750" s="263"/>
      <c r="G750" s="254"/>
      <c r="H750" s="513"/>
      <c r="I750" s="247"/>
      <c r="J750" s="255"/>
      <c r="K750" s="252"/>
      <c r="L750" s="252"/>
      <c r="M750" s="253"/>
      <c r="N750" s="274"/>
      <c r="O750" s="249"/>
    </row>
    <row r="751" spans="1:15" s="38" customFormat="1" ht="14.25" customHeight="1" thickBot="1">
      <c r="A751" s="503"/>
      <c r="B751" s="277" t="s">
        <v>243</v>
      </c>
      <c r="C751" s="278"/>
      <c r="D751" s="278"/>
      <c r="E751" s="279"/>
      <c r="F751" s="280"/>
      <c r="G751" s="281">
        <f>G752-G714-G723-G729-G736-G742-G748</f>
        <v>0</v>
      </c>
      <c r="H751" s="511"/>
      <c r="I751" s="282"/>
      <c r="J751" s="255"/>
      <c r="K751" s="252"/>
      <c r="L751" s="252"/>
      <c r="M751" s="253"/>
      <c r="N751" s="274"/>
      <c r="O751" s="249"/>
    </row>
    <row r="752" spans="1:15" s="38" customFormat="1" ht="20.149999999999999" customHeight="1" thickTop="1">
      <c r="A752" s="503"/>
      <c r="B752" s="961" t="s">
        <v>244</v>
      </c>
      <c r="C752" s="962"/>
      <c r="D752" s="962"/>
      <c r="E752" s="962"/>
      <c r="F752" s="963"/>
      <c r="G752" s="283">
        <f>O759</f>
        <v>0</v>
      </c>
      <c r="H752" s="511"/>
      <c r="I752" s="284"/>
      <c r="J752" s="255"/>
      <c r="K752" s="252"/>
      <c r="L752" s="252"/>
      <c r="M752" s="253"/>
      <c r="N752" s="274"/>
      <c r="O752" s="249"/>
    </row>
    <row r="753" spans="1:21" s="38" customFormat="1" ht="14.25" customHeight="1">
      <c r="A753" s="503"/>
      <c r="B753" s="285" t="s">
        <v>245</v>
      </c>
      <c r="C753" s="286"/>
      <c r="D753" s="286"/>
      <c r="E753" s="286"/>
      <c r="F753" s="286"/>
      <c r="G753" s="287"/>
      <c r="H753" s="287"/>
      <c r="I753" s="247"/>
      <c r="J753" s="255"/>
      <c r="K753" s="252"/>
      <c r="L753" s="252"/>
      <c r="M753" s="253"/>
      <c r="N753" s="274"/>
      <c r="O753" s="249"/>
    </row>
    <row r="754" spans="1:21" s="38" customFormat="1" ht="14.25" customHeight="1">
      <c r="A754" s="503"/>
      <c r="B754" s="288" t="s">
        <v>246</v>
      </c>
      <c r="C754" s="286"/>
      <c r="D754" s="286"/>
      <c r="E754" s="286"/>
      <c r="F754" s="286"/>
      <c r="G754" s="289" t="s">
        <v>247</v>
      </c>
      <c r="H754" s="514"/>
      <c r="I754" s="247"/>
      <c r="J754" s="255"/>
      <c r="K754" s="252"/>
      <c r="L754" s="252"/>
      <c r="M754" s="253"/>
      <c r="N754" s="274"/>
      <c r="O754" s="249"/>
    </row>
    <row r="755" spans="1:21" s="38" customFormat="1" ht="14.25" customHeight="1">
      <c r="A755" s="503"/>
      <c r="B755" s="964" t="s">
        <v>2</v>
      </c>
      <c r="C755" s="965"/>
      <c r="D755" s="965"/>
      <c r="E755" s="965"/>
      <c r="F755" s="966"/>
      <c r="G755" s="290" t="s">
        <v>85</v>
      </c>
      <c r="H755" s="514"/>
      <c r="I755" s="247"/>
      <c r="J755" s="255"/>
      <c r="K755" s="252"/>
      <c r="L755" s="252"/>
      <c r="M755" s="253"/>
      <c r="N755" s="274"/>
      <c r="O755" s="249"/>
    </row>
    <row r="756" spans="1:21" s="38" customFormat="1" ht="20.149999999999999" customHeight="1" thickBot="1">
      <c r="A756" s="503"/>
      <c r="B756" s="943" t="s">
        <v>248</v>
      </c>
      <c r="C756" s="967"/>
      <c r="D756" s="967"/>
      <c r="E756" s="967"/>
      <c r="F756" s="968"/>
      <c r="G756" s="291"/>
      <c r="H756" s="515"/>
      <c r="I756" s="292"/>
      <c r="J756" s="293"/>
      <c r="K756" s="294"/>
      <c r="L756" s="294"/>
      <c r="M756" s="295"/>
      <c r="N756" s="296"/>
      <c r="O756" s="297"/>
    </row>
    <row r="757" spans="1:21" s="38" customFormat="1" ht="22.25" customHeight="1" thickTop="1">
      <c r="A757" s="503"/>
      <c r="B757" s="943" t="s">
        <v>249</v>
      </c>
      <c r="C757" s="944"/>
      <c r="D757" s="944"/>
      <c r="E757" s="944"/>
      <c r="F757" s="945"/>
      <c r="G757" s="291"/>
      <c r="H757" s="298"/>
      <c r="I757" s="946" t="s">
        <v>250</v>
      </c>
      <c r="J757" s="947"/>
      <c r="K757" s="947"/>
      <c r="L757" s="947"/>
      <c r="M757" s="947"/>
      <c r="N757" s="948"/>
      <c r="O757" s="299">
        <f>SUM(O714,O728,O746,)</f>
        <v>0</v>
      </c>
    </row>
    <row r="758" spans="1:21" s="38" customFormat="1" ht="35.15" customHeight="1" thickBot="1">
      <c r="A758" s="503"/>
      <c r="B758" s="949" t="s">
        <v>251</v>
      </c>
      <c r="C758" s="950"/>
      <c r="D758" s="950"/>
      <c r="E758" s="950"/>
      <c r="F758" s="951"/>
      <c r="G758" s="300"/>
      <c r="H758" s="226"/>
      <c r="I758" s="929" t="s">
        <v>252</v>
      </c>
      <c r="J758" s="930"/>
      <c r="K758" s="930"/>
      <c r="L758" s="930"/>
      <c r="M758" s="930"/>
      <c r="N758" s="931"/>
      <c r="O758" s="301">
        <f>IF(共通入力シート!$B$18="課税事業者",ROUNDDOWN((O757-G759)*10/110,0),0)</f>
        <v>0</v>
      </c>
    </row>
    <row r="759" spans="1:21" s="38" customFormat="1" ht="25.25" customHeight="1" thickTop="1">
      <c r="A759" s="503"/>
      <c r="B759" s="952" t="s">
        <v>90</v>
      </c>
      <c r="C759" s="953"/>
      <c r="D759" s="953"/>
      <c r="E759" s="953"/>
      <c r="F759" s="954"/>
      <c r="G759" s="302">
        <f>SUM(G756:G758)</f>
        <v>0</v>
      </c>
      <c r="H759" s="516"/>
      <c r="I759" s="929" t="s">
        <v>253</v>
      </c>
      <c r="J759" s="930"/>
      <c r="K759" s="930"/>
      <c r="L759" s="930"/>
      <c r="M759" s="930"/>
      <c r="N759" s="931"/>
      <c r="O759" s="299">
        <f>O757-O758</f>
        <v>0</v>
      </c>
    </row>
    <row r="760" spans="1:21" s="38" customFormat="1" ht="26.25" customHeight="1">
      <c r="A760" s="503"/>
      <c r="B760" s="517" t="s">
        <v>254</v>
      </c>
      <c r="C760" s="303"/>
      <c r="D760" s="303"/>
      <c r="E760" s="303"/>
      <c r="F760" s="303"/>
      <c r="G760" s="304"/>
      <c r="H760" s="516"/>
      <c r="I760" s="929" t="s">
        <v>255</v>
      </c>
      <c r="J760" s="930"/>
      <c r="K760" s="930"/>
      <c r="L760" s="930"/>
      <c r="M760" s="930"/>
      <c r="N760" s="931"/>
      <c r="O760" s="742"/>
    </row>
    <row r="761" spans="1:21" s="38" customFormat="1" ht="10.5" customHeight="1" thickBot="1">
      <c r="A761" s="503"/>
      <c r="B761" s="1"/>
      <c r="C761" s="303"/>
      <c r="D761" s="303"/>
      <c r="E761" s="303"/>
      <c r="F761" s="303"/>
      <c r="G761" s="304"/>
      <c r="H761" s="516"/>
      <c r="I761" s="518"/>
    </row>
    <row r="762" spans="1:21" s="38" customFormat="1" ht="25.25" customHeight="1" thickBot="1">
      <c r="A762" s="503"/>
      <c r="B762" s="932" t="s">
        <v>103</v>
      </c>
      <c r="C762" s="933"/>
      <c r="D762" s="934" t="str">
        <f>IF(共通入力シート!$B$2="","",共通入力シート!$B$2)</f>
        <v/>
      </c>
      <c r="E762" s="934"/>
      <c r="F762" s="934"/>
      <c r="G762" s="935"/>
      <c r="H762" s="936" t="str">
        <f>IF(共通入力シート!$B$18="※選択してください。","★「共通入力シート」の消費税等仕入控除税額の取扱を選択してください。","")</f>
        <v>★「共通入力シート」の消費税等仕入控除税額の取扱を選択してください。</v>
      </c>
      <c r="I762" s="937"/>
      <c r="J762" s="937"/>
      <c r="K762" s="937"/>
      <c r="L762" s="937"/>
      <c r="M762" s="937"/>
      <c r="N762" s="937"/>
      <c r="O762" s="937"/>
    </row>
    <row r="763" spans="1:21" s="38" customFormat="1" ht="25.25" customHeight="1" thickBot="1">
      <c r="A763" s="503"/>
      <c r="B763" s="938" t="s">
        <v>256</v>
      </c>
      <c r="C763" s="939"/>
      <c r="D763" s="940" t="str">
        <f>IF(O759=0,"",MAX(0,MIN(INT(O759/2),G751)))</f>
        <v/>
      </c>
      <c r="E763" s="940"/>
      <c r="F763" s="940"/>
      <c r="G763" s="305" t="s">
        <v>257</v>
      </c>
      <c r="H763" s="941" t="s">
        <v>497</v>
      </c>
      <c r="I763" s="942"/>
      <c r="J763" s="942"/>
      <c r="K763" s="942"/>
      <c r="L763" s="942"/>
      <c r="M763" s="942"/>
      <c r="N763" s="942"/>
      <c r="O763" s="942"/>
    </row>
    <row r="764" spans="1:21" ht="14.25" customHeight="1" thickBot="1">
      <c r="B764" s="44" t="s">
        <v>492</v>
      </c>
      <c r="C764" s="4"/>
      <c r="D764" s="4"/>
      <c r="E764" s="4"/>
      <c r="F764" s="4"/>
      <c r="G764" s="4"/>
      <c r="H764" s="4"/>
      <c r="I764" s="4"/>
      <c r="J764" s="4"/>
      <c r="K764" s="4"/>
      <c r="L764" s="4"/>
      <c r="M764" s="4"/>
      <c r="N764" s="4"/>
      <c r="O764" s="4"/>
      <c r="R764"/>
      <c r="S764"/>
      <c r="T764"/>
      <c r="U764"/>
    </row>
    <row r="765" spans="1:21" ht="14.25" customHeight="1">
      <c r="B765" s="1008" t="s">
        <v>76</v>
      </c>
      <c r="C765" s="1009"/>
      <c r="D765" s="1012">
        <v>8</v>
      </c>
      <c r="E765" s="1008" t="s">
        <v>220</v>
      </c>
      <c r="F765" s="1014"/>
      <c r="G765" s="1015"/>
      <c r="H765" s="1018" t="str">
        <f>IF(F765="","←選択してください。","")</f>
        <v>←選択してください。</v>
      </c>
      <c r="I765" s="1019"/>
      <c r="J765" s="1019"/>
      <c r="K765" s="1019"/>
      <c r="L765" s="1019"/>
      <c r="M765" s="1019"/>
      <c r="N765" s="1019"/>
      <c r="O765" s="1019"/>
      <c r="R765"/>
      <c r="S765"/>
      <c r="T765"/>
      <c r="U765"/>
    </row>
    <row r="766" spans="1:21" ht="14.25" customHeight="1" thickBot="1">
      <c r="B766" s="1010"/>
      <c r="C766" s="1011"/>
      <c r="D766" s="1013"/>
      <c r="E766" s="1010"/>
      <c r="F766" s="1016"/>
      <c r="G766" s="1017"/>
      <c r="H766" s="1020"/>
      <c r="I766" s="1021"/>
      <c r="J766" s="1021"/>
      <c r="K766" s="1021"/>
      <c r="L766" s="1021"/>
      <c r="M766" s="1021"/>
      <c r="N766" s="1021"/>
      <c r="O766" s="1021"/>
      <c r="R766"/>
      <c r="S766"/>
      <c r="T766"/>
      <c r="U766"/>
    </row>
    <row r="767" spans="1:21" ht="16.5" customHeight="1">
      <c r="B767" s="488" t="s">
        <v>77</v>
      </c>
      <c r="C767" s="489"/>
      <c r="D767" s="489"/>
      <c r="E767" s="490"/>
      <c r="F767" s="489"/>
      <c r="G767" s="489"/>
      <c r="H767" s="491"/>
      <c r="I767" s="491"/>
      <c r="J767" s="491"/>
      <c r="K767" s="491"/>
      <c r="L767" s="491"/>
      <c r="M767" s="491"/>
      <c r="N767" s="491"/>
      <c r="O767" s="492"/>
      <c r="R767"/>
      <c r="S767"/>
      <c r="T767"/>
      <c r="U767"/>
    </row>
    <row r="768" spans="1:21" ht="18.75" customHeight="1">
      <c r="B768" s="999"/>
      <c r="C768" s="1000"/>
      <c r="D768" s="1000"/>
      <c r="E768" s="1000"/>
      <c r="F768" s="1000"/>
      <c r="G768" s="1000"/>
      <c r="H768" s="1000"/>
      <c r="I768" s="1000"/>
      <c r="J768" s="1000"/>
      <c r="K768" s="1000"/>
      <c r="L768" s="493" t="s">
        <v>388</v>
      </c>
      <c r="M768" s="1003"/>
      <c r="N768" s="1003"/>
      <c r="O768" s="1004"/>
      <c r="Q768" s="498" t="str">
        <f>IF(M768="", "←選択してください。", "")</f>
        <v>←選択してください。</v>
      </c>
      <c r="R768"/>
      <c r="S768"/>
      <c r="T768"/>
      <c r="U768"/>
    </row>
    <row r="769" spans="2:21" ht="17.25" customHeight="1">
      <c r="B769" s="1001"/>
      <c r="C769" s="1002"/>
      <c r="D769" s="1002"/>
      <c r="E769" s="1002"/>
      <c r="F769" s="1002"/>
      <c r="G769" s="1002"/>
      <c r="H769" s="1002"/>
      <c r="I769" s="1002"/>
      <c r="J769" s="1002"/>
      <c r="K769" s="1002"/>
      <c r="L769" s="695" t="s">
        <v>56</v>
      </c>
      <c r="M769" s="1005"/>
      <c r="N769" s="1005"/>
      <c r="O769" s="1006"/>
      <c r="Q769" s="498" t="str">
        <f>IF(AND(F765="公演事業", M769=""),"←選択してください。", IF(AND(F765&lt;&gt;"公演事業", F765&lt;&gt;""),"←創作種別を記入する必要はありません。", ""))</f>
        <v/>
      </c>
      <c r="R769"/>
      <c r="S769"/>
      <c r="T769"/>
      <c r="U769"/>
    </row>
    <row r="770" spans="2:21" ht="4.5" customHeight="1">
      <c r="B770" s="453"/>
      <c r="C770" s="453"/>
      <c r="D770" s="453"/>
      <c r="E770" s="453"/>
      <c r="F770" s="453"/>
      <c r="G770" s="453"/>
      <c r="H770" s="453"/>
      <c r="I770" s="453"/>
      <c r="J770" s="453"/>
      <c r="K770" s="453"/>
      <c r="L770" s="453"/>
      <c r="M770" s="453"/>
      <c r="N770" s="453"/>
      <c r="O770" s="494"/>
      <c r="R770"/>
      <c r="S770"/>
      <c r="T770"/>
      <c r="U770"/>
    </row>
    <row r="771" spans="2:21" ht="24" customHeight="1">
      <c r="B771" s="495" t="s">
        <v>205</v>
      </c>
      <c r="C771" s="496"/>
      <c r="D771" s="496"/>
      <c r="E771" s="496"/>
      <c r="F771" s="925" t="s">
        <v>55</v>
      </c>
      <c r="G771" s="1007"/>
      <c r="H771" s="743"/>
      <c r="I771" s="925" t="s">
        <v>73</v>
      </c>
      <c r="J771" s="926"/>
      <c r="K771" s="1007"/>
      <c r="L771" s="709" t="str">
        <f>IF(F765="公演事業",IF(OR($H773=0,$K773=0),"",$H771/($H773*$K773)),"")</f>
        <v/>
      </c>
      <c r="M771" s="925" t="s">
        <v>74</v>
      </c>
      <c r="N771" s="1007"/>
      <c r="O771" s="497" t="str">
        <f>IF(OR(F765&lt;&gt;"公演事業",($O866+$O869)=0),"",($G861-$G860)/($O866+$O869))</f>
        <v/>
      </c>
      <c r="Q771" s="498" t="str">
        <f>IF(OR(F765="人材養成事業",F765= "普及啓発事業"), "←斜線部は記入する必要はありません。", "")</f>
        <v/>
      </c>
      <c r="R771"/>
      <c r="S771"/>
      <c r="T771"/>
      <c r="U771"/>
    </row>
    <row r="772" spans="2:21" s="1" customFormat="1" ht="21.75" customHeight="1">
      <c r="B772" s="982" t="s">
        <v>222</v>
      </c>
      <c r="C772" s="983"/>
      <c r="D772" s="986" t="s">
        <v>223</v>
      </c>
      <c r="E772" s="987"/>
      <c r="F772" s="988" t="s">
        <v>224</v>
      </c>
      <c r="G772" s="988"/>
      <c r="H772" s="989" t="s">
        <v>225</v>
      </c>
      <c r="I772" s="989"/>
      <c r="J772" s="989"/>
      <c r="K772" s="222" t="s">
        <v>226</v>
      </c>
      <c r="L772" s="990" t="s">
        <v>227</v>
      </c>
      <c r="M772" s="990"/>
      <c r="N772" s="990"/>
      <c r="O772" s="991"/>
    </row>
    <row r="773" spans="2:21" s="1" customFormat="1" ht="21.75" customHeight="1">
      <c r="B773" s="984"/>
      <c r="C773" s="985"/>
      <c r="D773" s="992"/>
      <c r="E773" s="993"/>
      <c r="F773" s="994"/>
      <c r="G773" s="995"/>
      <c r="H773" s="996"/>
      <c r="I773" s="996"/>
      <c r="J773" s="996"/>
      <c r="K773" s="223"/>
      <c r="L773" s="997"/>
      <c r="M773" s="997"/>
      <c r="N773" s="997"/>
      <c r="O773" s="998"/>
      <c r="Q773" s="498" t="str">
        <f>IF(F765="公演事業","←すべての項目について、必ず記入してください。", IF(OR(F765="人材養成事業", F765="普及啓発事業"), "←記入する必要はありません。", ""))</f>
        <v/>
      </c>
    </row>
    <row r="774" spans="2:21">
      <c r="B774" s="1"/>
      <c r="C774" s="1"/>
      <c r="D774" s="453"/>
      <c r="E774" s="453"/>
      <c r="F774" s="453"/>
      <c r="G774" s="453"/>
      <c r="H774" s="453"/>
      <c r="I774" s="453"/>
      <c r="J774" s="453"/>
      <c r="K774" s="453"/>
      <c r="L774" s="453"/>
      <c r="M774" s="453"/>
      <c r="N774" s="453"/>
      <c r="O774" s="453"/>
      <c r="Q774" s="498"/>
      <c r="R774"/>
      <c r="S774"/>
      <c r="T774"/>
      <c r="U774"/>
    </row>
    <row r="775" spans="2:21" ht="18" customHeight="1">
      <c r="B775" s="976" t="s">
        <v>87</v>
      </c>
      <c r="C775" s="977"/>
      <c r="D775" s="977"/>
      <c r="E775" s="977"/>
      <c r="F775" s="977"/>
      <c r="G775" s="977"/>
      <c r="H775" s="977"/>
      <c r="I775" s="977"/>
      <c r="J775" s="977"/>
      <c r="K775" s="977"/>
      <c r="L775" s="977"/>
      <c r="M775" s="977"/>
      <c r="N775" s="977"/>
      <c r="O775" s="978"/>
      <c r="R775"/>
      <c r="S775"/>
      <c r="T775"/>
      <c r="U775"/>
    </row>
    <row r="776" spans="2:21" ht="18" customHeight="1">
      <c r="B776" s="969" t="s">
        <v>384</v>
      </c>
      <c r="C776" s="970"/>
      <c r="D776" s="970"/>
      <c r="E776" s="970"/>
      <c r="F776" s="970"/>
      <c r="G776" s="970"/>
      <c r="H776" s="970"/>
      <c r="I776" s="970"/>
      <c r="J776" s="970"/>
      <c r="K776" s="970"/>
      <c r="L776" s="970"/>
      <c r="M776" s="970"/>
      <c r="N776" s="970"/>
      <c r="O776" s="971"/>
      <c r="P776" s="499"/>
      <c r="R776"/>
      <c r="S776"/>
      <c r="T776"/>
      <c r="U776"/>
    </row>
    <row r="777" spans="2:21" ht="18" customHeight="1">
      <c r="B777" s="972"/>
      <c r="C777" s="851"/>
      <c r="D777" s="851"/>
      <c r="E777" s="851"/>
      <c r="F777" s="851"/>
      <c r="G777" s="851"/>
      <c r="H777" s="851"/>
      <c r="I777" s="851"/>
      <c r="J777" s="851"/>
      <c r="K777" s="851"/>
      <c r="L777" s="851"/>
      <c r="M777" s="851"/>
      <c r="N777" s="851"/>
      <c r="O777" s="852"/>
      <c r="P777" s="499"/>
      <c r="R777"/>
      <c r="S777"/>
      <c r="T777"/>
      <c r="U777"/>
    </row>
    <row r="778" spans="2:21" ht="18" customHeight="1">
      <c r="B778" s="853"/>
      <c r="C778" s="851"/>
      <c r="D778" s="851"/>
      <c r="E778" s="851"/>
      <c r="F778" s="851"/>
      <c r="G778" s="851"/>
      <c r="H778" s="851"/>
      <c r="I778" s="851"/>
      <c r="J778" s="851"/>
      <c r="K778" s="851"/>
      <c r="L778" s="851"/>
      <c r="M778" s="851"/>
      <c r="N778" s="851"/>
      <c r="O778" s="852"/>
      <c r="P778" s="499"/>
      <c r="R778"/>
      <c r="S778"/>
      <c r="T778"/>
      <c r="U778"/>
    </row>
    <row r="779" spans="2:21" ht="18" customHeight="1">
      <c r="B779" s="853"/>
      <c r="C779" s="851"/>
      <c r="D779" s="851"/>
      <c r="E779" s="851"/>
      <c r="F779" s="851"/>
      <c r="G779" s="851"/>
      <c r="H779" s="851"/>
      <c r="I779" s="851"/>
      <c r="J779" s="851"/>
      <c r="K779" s="851"/>
      <c r="L779" s="851"/>
      <c r="M779" s="851"/>
      <c r="N779" s="851"/>
      <c r="O779" s="852"/>
      <c r="P779" s="499"/>
      <c r="R779"/>
      <c r="S779"/>
      <c r="T779"/>
      <c r="U779"/>
    </row>
    <row r="780" spans="2:21" ht="18" customHeight="1">
      <c r="B780" s="853"/>
      <c r="C780" s="851"/>
      <c r="D780" s="851"/>
      <c r="E780" s="851"/>
      <c r="F780" s="851"/>
      <c r="G780" s="851"/>
      <c r="H780" s="851"/>
      <c r="I780" s="851"/>
      <c r="J780" s="851"/>
      <c r="K780" s="851"/>
      <c r="L780" s="851"/>
      <c r="M780" s="851"/>
      <c r="N780" s="851"/>
      <c r="O780" s="852"/>
      <c r="P780" s="499"/>
      <c r="R780"/>
      <c r="S780"/>
      <c r="T780"/>
      <c r="U780"/>
    </row>
    <row r="781" spans="2:21" ht="18" customHeight="1">
      <c r="B781" s="853"/>
      <c r="C781" s="851"/>
      <c r="D781" s="851"/>
      <c r="E781" s="851"/>
      <c r="F781" s="851"/>
      <c r="G781" s="851"/>
      <c r="H781" s="851"/>
      <c r="I781" s="851"/>
      <c r="J781" s="851"/>
      <c r="K781" s="851"/>
      <c r="L781" s="851"/>
      <c r="M781" s="851"/>
      <c r="N781" s="851"/>
      <c r="O781" s="852"/>
      <c r="P781" s="499"/>
      <c r="R781"/>
      <c r="S781"/>
      <c r="T781"/>
      <c r="U781"/>
    </row>
    <row r="782" spans="2:21" ht="18" customHeight="1">
      <c r="B782" s="853"/>
      <c r="C782" s="851"/>
      <c r="D782" s="851"/>
      <c r="E782" s="851"/>
      <c r="F782" s="851"/>
      <c r="G782" s="851"/>
      <c r="H782" s="851"/>
      <c r="I782" s="851"/>
      <c r="J782" s="851"/>
      <c r="K782" s="851"/>
      <c r="L782" s="851"/>
      <c r="M782" s="851"/>
      <c r="N782" s="851"/>
      <c r="O782" s="852"/>
      <c r="P782" s="499"/>
      <c r="R782"/>
      <c r="S782"/>
      <c r="T782"/>
      <c r="U782"/>
    </row>
    <row r="783" spans="2:21" ht="18" customHeight="1">
      <c r="B783" s="853"/>
      <c r="C783" s="851"/>
      <c r="D783" s="851"/>
      <c r="E783" s="851"/>
      <c r="F783" s="851"/>
      <c r="G783" s="851"/>
      <c r="H783" s="851"/>
      <c r="I783" s="851"/>
      <c r="J783" s="851"/>
      <c r="K783" s="851"/>
      <c r="L783" s="851"/>
      <c r="M783" s="851"/>
      <c r="N783" s="851"/>
      <c r="O783" s="852"/>
      <c r="P783" s="499"/>
      <c r="R783"/>
      <c r="S783"/>
      <c r="T783"/>
      <c r="U783"/>
    </row>
    <row r="784" spans="2:21" ht="18" customHeight="1">
      <c r="B784" s="853"/>
      <c r="C784" s="851"/>
      <c r="D784" s="851"/>
      <c r="E784" s="851"/>
      <c r="F784" s="851"/>
      <c r="G784" s="851"/>
      <c r="H784" s="851"/>
      <c r="I784" s="851"/>
      <c r="J784" s="851"/>
      <c r="K784" s="851"/>
      <c r="L784" s="851"/>
      <c r="M784" s="851"/>
      <c r="N784" s="851"/>
      <c r="O784" s="852"/>
      <c r="P784" s="499"/>
      <c r="R784"/>
      <c r="S784"/>
      <c r="T784"/>
      <c r="U784"/>
    </row>
    <row r="785" spans="2:21" ht="18" customHeight="1">
      <c r="B785" s="853"/>
      <c r="C785" s="851"/>
      <c r="D785" s="851"/>
      <c r="E785" s="851"/>
      <c r="F785" s="851"/>
      <c r="G785" s="851"/>
      <c r="H785" s="851"/>
      <c r="I785" s="851"/>
      <c r="J785" s="851"/>
      <c r="K785" s="851"/>
      <c r="L785" s="851"/>
      <c r="M785" s="851"/>
      <c r="N785" s="851"/>
      <c r="O785" s="852"/>
      <c r="P785" s="499"/>
      <c r="R785"/>
      <c r="S785"/>
      <c r="T785"/>
      <c r="U785"/>
    </row>
    <row r="786" spans="2:21" ht="18" customHeight="1">
      <c r="B786" s="973" t="s">
        <v>386</v>
      </c>
      <c r="C786" s="974"/>
      <c r="D786" s="974"/>
      <c r="E786" s="974"/>
      <c r="F786" s="974"/>
      <c r="G786" s="974"/>
      <c r="H786" s="974"/>
      <c r="I786" s="974"/>
      <c r="J786" s="974"/>
      <c r="K786" s="974"/>
      <c r="L786" s="974"/>
      <c r="M786" s="974"/>
      <c r="N786" s="974"/>
      <c r="O786" s="975"/>
      <c r="R786"/>
      <c r="S786"/>
      <c r="T786"/>
      <c r="U786"/>
    </row>
    <row r="787" spans="2:21" ht="18" customHeight="1">
      <c r="B787" s="972"/>
      <c r="C787" s="851"/>
      <c r="D787" s="851"/>
      <c r="E787" s="851"/>
      <c r="F787" s="851"/>
      <c r="G787" s="851"/>
      <c r="H787" s="851"/>
      <c r="I787" s="851"/>
      <c r="J787" s="851"/>
      <c r="K787" s="851"/>
      <c r="L787" s="851"/>
      <c r="M787" s="851"/>
      <c r="N787" s="851"/>
      <c r="O787" s="852"/>
      <c r="R787"/>
      <c r="S787"/>
      <c r="T787"/>
      <c r="U787"/>
    </row>
    <row r="788" spans="2:21" ht="18" customHeight="1">
      <c r="B788" s="853"/>
      <c r="C788" s="851"/>
      <c r="D788" s="851"/>
      <c r="E788" s="851"/>
      <c r="F788" s="851"/>
      <c r="G788" s="851"/>
      <c r="H788" s="851"/>
      <c r="I788" s="851"/>
      <c r="J788" s="851"/>
      <c r="K788" s="851"/>
      <c r="L788" s="851"/>
      <c r="M788" s="851"/>
      <c r="N788" s="851"/>
      <c r="O788" s="852"/>
      <c r="R788"/>
      <c r="S788"/>
      <c r="T788"/>
      <c r="U788"/>
    </row>
    <row r="789" spans="2:21" ht="18" customHeight="1">
      <c r="B789" s="853"/>
      <c r="C789" s="851"/>
      <c r="D789" s="851"/>
      <c r="E789" s="851"/>
      <c r="F789" s="851"/>
      <c r="G789" s="851"/>
      <c r="H789" s="851"/>
      <c r="I789" s="851"/>
      <c r="J789" s="851"/>
      <c r="K789" s="851"/>
      <c r="L789" s="851"/>
      <c r="M789" s="851"/>
      <c r="N789" s="851"/>
      <c r="O789" s="852"/>
      <c r="R789"/>
      <c r="S789"/>
      <c r="T789"/>
      <c r="U789"/>
    </row>
    <row r="790" spans="2:21" ht="18" customHeight="1">
      <c r="B790" s="853"/>
      <c r="C790" s="851"/>
      <c r="D790" s="851"/>
      <c r="E790" s="851"/>
      <c r="F790" s="851"/>
      <c r="G790" s="851"/>
      <c r="H790" s="851"/>
      <c r="I790" s="851"/>
      <c r="J790" s="851"/>
      <c r="K790" s="851"/>
      <c r="L790" s="851"/>
      <c r="M790" s="851"/>
      <c r="N790" s="851"/>
      <c r="O790" s="852"/>
      <c r="R790"/>
      <c r="S790"/>
      <c r="T790"/>
      <c r="U790"/>
    </row>
    <row r="791" spans="2:21" ht="18" customHeight="1">
      <c r="B791" s="853"/>
      <c r="C791" s="851"/>
      <c r="D791" s="851"/>
      <c r="E791" s="851"/>
      <c r="F791" s="851"/>
      <c r="G791" s="851"/>
      <c r="H791" s="851"/>
      <c r="I791" s="851"/>
      <c r="J791" s="851"/>
      <c r="K791" s="851"/>
      <c r="L791" s="851"/>
      <c r="M791" s="851"/>
      <c r="N791" s="851"/>
      <c r="O791" s="852"/>
      <c r="R791"/>
      <c r="S791"/>
      <c r="T791"/>
      <c r="U791"/>
    </row>
    <row r="792" spans="2:21" ht="18" customHeight="1">
      <c r="B792" s="853"/>
      <c r="C792" s="851"/>
      <c r="D792" s="851"/>
      <c r="E792" s="851"/>
      <c r="F792" s="851"/>
      <c r="G792" s="851"/>
      <c r="H792" s="851"/>
      <c r="I792" s="851"/>
      <c r="J792" s="851"/>
      <c r="K792" s="851"/>
      <c r="L792" s="851"/>
      <c r="M792" s="851"/>
      <c r="N792" s="851"/>
      <c r="O792" s="852"/>
      <c r="R792"/>
      <c r="S792"/>
      <c r="T792"/>
      <c r="U792"/>
    </row>
    <row r="793" spans="2:21" ht="18" customHeight="1">
      <c r="B793" s="853"/>
      <c r="C793" s="851"/>
      <c r="D793" s="851"/>
      <c r="E793" s="851"/>
      <c r="F793" s="851"/>
      <c r="G793" s="851"/>
      <c r="H793" s="851"/>
      <c r="I793" s="851"/>
      <c r="J793" s="851"/>
      <c r="K793" s="851"/>
      <c r="L793" s="851"/>
      <c r="M793" s="851"/>
      <c r="N793" s="851"/>
      <c r="O793" s="852"/>
      <c r="R793"/>
      <c r="S793"/>
      <c r="T793"/>
      <c r="U793"/>
    </row>
    <row r="794" spans="2:21" ht="18" customHeight="1">
      <c r="B794" s="853"/>
      <c r="C794" s="851"/>
      <c r="D794" s="851"/>
      <c r="E794" s="851"/>
      <c r="F794" s="851"/>
      <c r="G794" s="851"/>
      <c r="H794" s="851"/>
      <c r="I794" s="851"/>
      <c r="J794" s="851"/>
      <c r="K794" s="851"/>
      <c r="L794" s="851"/>
      <c r="M794" s="851"/>
      <c r="N794" s="851"/>
      <c r="O794" s="852"/>
      <c r="R794"/>
      <c r="S794"/>
      <c r="T794"/>
      <c r="U794"/>
    </row>
    <row r="795" spans="2:21" ht="18" customHeight="1">
      <c r="B795" s="853"/>
      <c r="C795" s="851"/>
      <c r="D795" s="851"/>
      <c r="E795" s="851"/>
      <c r="F795" s="851"/>
      <c r="G795" s="851"/>
      <c r="H795" s="851"/>
      <c r="I795" s="851"/>
      <c r="J795" s="851"/>
      <c r="K795" s="851"/>
      <c r="L795" s="851"/>
      <c r="M795" s="851"/>
      <c r="N795" s="851"/>
      <c r="O795" s="852"/>
      <c r="R795"/>
      <c r="S795"/>
      <c r="T795"/>
      <c r="U795"/>
    </row>
    <row r="796" spans="2:21" ht="18" customHeight="1">
      <c r="B796" s="853"/>
      <c r="C796" s="851"/>
      <c r="D796" s="851"/>
      <c r="E796" s="851"/>
      <c r="F796" s="851"/>
      <c r="G796" s="851"/>
      <c r="H796" s="851"/>
      <c r="I796" s="851"/>
      <c r="J796" s="851"/>
      <c r="K796" s="851"/>
      <c r="L796" s="851"/>
      <c r="M796" s="851"/>
      <c r="N796" s="851"/>
      <c r="O796" s="852"/>
      <c r="R796"/>
      <c r="S796"/>
      <c r="T796"/>
      <c r="U796"/>
    </row>
    <row r="797" spans="2:21" ht="18" customHeight="1">
      <c r="B797" s="853"/>
      <c r="C797" s="851"/>
      <c r="D797" s="851"/>
      <c r="E797" s="851"/>
      <c r="F797" s="851"/>
      <c r="G797" s="851"/>
      <c r="H797" s="851"/>
      <c r="I797" s="851"/>
      <c r="J797" s="851"/>
      <c r="K797" s="851"/>
      <c r="L797" s="851"/>
      <c r="M797" s="851"/>
      <c r="N797" s="851"/>
      <c r="O797" s="852"/>
      <c r="R797"/>
      <c r="S797"/>
      <c r="T797"/>
      <c r="U797"/>
    </row>
    <row r="798" spans="2:21" ht="18" customHeight="1">
      <c r="B798" s="853"/>
      <c r="C798" s="851"/>
      <c r="D798" s="851"/>
      <c r="E798" s="851"/>
      <c r="F798" s="851"/>
      <c r="G798" s="851"/>
      <c r="H798" s="851"/>
      <c r="I798" s="851"/>
      <c r="J798" s="851"/>
      <c r="K798" s="851"/>
      <c r="L798" s="851"/>
      <c r="M798" s="851"/>
      <c r="N798" s="851"/>
      <c r="O798" s="852"/>
      <c r="R798"/>
      <c r="S798"/>
      <c r="T798"/>
      <c r="U798"/>
    </row>
    <row r="799" spans="2:21" ht="18" customHeight="1">
      <c r="B799" s="853"/>
      <c r="C799" s="851"/>
      <c r="D799" s="851"/>
      <c r="E799" s="851"/>
      <c r="F799" s="851"/>
      <c r="G799" s="851"/>
      <c r="H799" s="851"/>
      <c r="I799" s="851"/>
      <c r="J799" s="851"/>
      <c r="K799" s="851"/>
      <c r="L799" s="851"/>
      <c r="M799" s="851"/>
      <c r="N799" s="851"/>
      <c r="O799" s="852"/>
      <c r="R799"/>
      <c r="S799"/>
      <c r="T799"/>
      <c r="U799"/>
    </row>
    <row r="800" spans="2:21" ht="18" customHeight="1">
      <c r="B800" s="853"/>
      <c r="C800" s="851"/>
      <c r="D800" s="851"/>
      <c r="E800" s="851"/>
      <c r="F800" s="851"/>
      <c r="G800" s="851"/>
      <c r="H800" s="851"/>
      <c r="I800" s="851"/>
      <c r="J800" s="851"/>
      <c r="K800" s="851"/>
      <c r="L800" s="851"/>
      <c r="M800" s="851"/>
      <c r="N800" s="851"/>
      <c r="O800" s="852"/>
      <c r="R800"/>
      <c r="S800"/>
      <c r="T800"/>
      <c r="U800"/>
    </row>
    <row r="801" spans="2:21" ht="18" customHeight="1">
      <c r="B801" s="853"/>
      <c r="C801" s="851"/>
      <c r="D801" s="851"/>
      <c r="E801" s="851"/>
      <c r="F801" s="851"/>
      <c r="G801" s="851"/>
      <c r="H801" s="851"/>
      <c r="I801" s="851"/>
      <c r="J801" s="851"/>
      <c r="K801" s="851"/>
      <c r="L801" s="851"/>
      <c r="M801" s="851"/>
      <c r="N801" s="851"/>
      <c r="O801" s="852"/>
      <c r="R801"/>
      <c r="S801"/>
      <c r="T801"/>
      <c r="U801"/>
    </row>
    <row r="802" spans="2:21" ht="18" customHeight="1">
      <c r="B802" s="853"/>
      <c r="C802" s="851"/>
      <c r="D802" s="851"/>
      <c r="E802" s="851"/>
      <c r="F802" s="851"/>
      <c r="G802" s="851"/>
      <c r="H802" s="851"/>
      <c r="I802" s="851"/>
      <c r="J802" s="851"/>
      <c r="K802" s="851"/>
      <c r="L802" s="851"/>
      <c r="M802" s="851"/>
      <c r="N802" s="851"/>
      <c r="O802" s="852"/>
      <c r="R802"/>
      <c r="S802"/>
      <c r="T802"/>
      <c r="U802"/>
    </row>
    <row r="803" spans="2:21" ht="18" customHeight="1">
      <c r="B803" s="979"/>
      <c r="C803" s="980"/>
      <c r="D803" s="980"/>
      <c r="E803" s="980"/>
      <c r="F803" s="980"/>
      <c r="G803" s="980"/>
      <c r="H803" s="980"/>
      <c r="I803" s="980"/>
      <c r="J803" s="980"/>
      <c r="K803" s="980"/>
      <c r="L803" s="980"/>
      <c r="M803" s="980"/>
      <c r="N803" s="980"/>
      <c r="O803" s="981"/>
      <c r="R803"/>
      <c r="S803"/>
      <c r="T803"/>
      <c r="U803"/>
    </row>
    <row r="804" spans="2:21" ht="18" customHeight="1">
      <c r="B804" s="969" t="s">
        <v>385</v>
      </c>
      <c r="C804" s="970"/>
      <c r="D804" s="970"/>
      <c r="E804" s="970"/>
      <c r="F804" s="970"/>
      <c r="G804" s="970"/>
      <c r="H804" s="970"/>
      <c r="I804" s="970"/>
      <c r="J804" s="970"/>
      <c r="K804" s="970"/>
      <c r="L804" s="970"/>
      <c r="M804" s="970"/>
      <c r="N804" s="970"/>
      <c r="O804" s="971"/>
      <c r="R804"/>
      <c r="S804"/>
      <c r="T804"/>
      <c r="U804"/>
    </row>
    <row r="805" spans="2:21" ht="18" customHeight="1">
      <c r="B805" s="972"/>
      <c r="C805" s="851"/>
      <c r="D805" s="851"/>
      <c r="E805" s="851"/>
      <c r="F805" s="851"/>
      <c r="G805" s="851"/>
      <c r="H805" s="851"/>
      <c r="I805" s="851"/>
      <c r="J805" s="851"/>
      <c r="K805" s="851"/>
      <c r="L805" s="851"/>
      <c r="M805" s="851"/>
      <c r="N805" s="851"/>
      <c r="O805" s="852"/>
      <c r="R805"/>
      <c r="S805"/>
      <c r="T805"/>
      <c r="U805"/>
    </row>
    <row r="806" spans="2:21" ht="18" customHeight="1">
      <c r="B806" s="853"/>
      <c r="C806" s="851"/>
      <c r="D806" s="851"/>
      <c r="E806" s="851"/>
      <c r="F806" s="851"/>
      <c r="G806" s="851"/>
      <c r="H806" s="851"/>
      <c r="I806" s="851"/>
      <c r="J806" s="851"/>
      <c r="K806" s="851"/>
      <c r="L806" s="851"/>
      <c r="M806" s="851"/>
      <c r="N806" s="851"/>
      <c r="O806" s="852"/>
      <c r="R806"/>
      <c r="S806"/>
      <c r="T806"/>
      <c r="U806"/>
    </row>
    <row r="807" spans="2:21" ht="18" customHeight="1">
      <c r="B807" s="853"/>
      <c r="C807" s="851"/>
      <c r="D807" s="851"/>
      <c r="E807" s="851"/>
      <c r="F807" s="851"/>
      <c r="G807" s="851"/>
      <c r="H807" s="851"/>
      <c r="I807" s="851"/>
      <c r="J807" s="851"/>
      <c r="K807" s="851"/>
      <c r="L807" s="851"/>
      <c r="M807" s="851"/>
      <c r="N807" s="851"/>
      <c r="O807" s="852"/>
      <c r="R807"/>
      <c r="S807"/>
      <c r="T807"/>
      <c r="U807"/>
    </row>
    <row r="808" spans="2:21" ht="18" customHeight="1">
      <c r="B808" s="853"/>
      <c r="C808" s="851"/>
      <c r="D808" s="851"/>
      <c r="E808" s="851"/>
      <c r="F808" s="851"/>
      <c r="G808" s="851"/>
      <c r="H808" s="851"/>
      <c r="I808" s="851"/>
      <c r="J808" s="851"/>
      <c r="K808" s="851"/>
      <c r="L808" s="851"/>
      <c r="M808" s="851"/>
      <c r="N808" s="851"/>
      <c r="O808" s="852"/>
      <c r="R808"/>
      <c r="S808"/>
      <c r="T808"/>
      <c r="U808"/>
    </row>
    <row r="809" spans="2:21" ht="18" customHeight="1">
      <c r="B809" s="973" t="s">
        <v>387</v>
      </c>
      <c r="C809" s="974"/>
      <c r="D809" s="974"/>
      <c r="E809" s="974"/>
      <c r="F809" s="974"/>
      <c r="G809" s="974"/>
      <c r="H809" s="974"/>
      <c r="I809" s="974"/>
      <c r="J809" s="974"/>
      <c r="K809" s="974"/>
      <c r="L809" s="974"/>
      <c r="M809" s="974"/>
      <c r="N809" s="974"/>
      <c r="O809" s="975"/>
      <c r="R809"/>
      <c r="S809"/>
      <c r="T809"/>
      <c r="U809"/>
    </row>
    <row r="810" spans="2:21" ht="18" customHeight="1">
      <c r="B810" s="972"/>
      <c r="C810" s="851"/>
      <c r="D810" s="851"/>
      <c r="E810" s="851"/>
      <c r="F810" s="851"/>
      <c r="G810" s="851"/>
      <c r="H810" s="851"/>
      <c r="I810" s="851"/>
      <c r="J810" s="851"/>
      <c r="K810" s="851"/>
      <c r="L810" s="851"/>
      <c r="M810" s="851"/>
      <c r="N810" s="851"/>
      <c r="O810" s="852"/>
      <c r="R810"/>
      <c r="S810"/>
      <c r="T810"/>
      <c r="U810"/>
    </row>
    <row r="811" spans="2:21" ht="18" customHeight="1">
      <c r="B811" s="854"/>
      <c r="C811" s="855"/>
      <c r="D811" s="855"/>
      <c r="E811" s="855"/>
      <c r="F811" s="855"/>
      <c r="G811" s="855"/>
      <c r="H811" s="855"/>
      <c r="I811" s="855"/>
      <c r="J811" s="855"/>
      <c r="K811" s="855"/>
      <c r="L811" s="855"/>
      <c r="M811" s="855"/>
      <c r="N811" s="855"/>
      <c r="O811" s="856"/>
      <c r="R811"/>
      <c r="S811"/>
      <c r="T811"/>
      <c r="U811"/>
    </row>
    <row r="812" spans="2:21" ht="18" customHeight="1">
      <c r="B812" s="976" t="s">
        <v>88</v>
      </c>
      <c r="C812" s="977"/>
      <c r="D812" s="977"/>
      <c r="E812" s="977"/>
      <c r="F812" s="977"/>
      <c r="G812" s="977"/>
      <c r="H812" s="977"/>
      <c r="I812" s="977"/>
      <c r="J812" s="977"/>
      <c r="K812" s="977"/>
      <c r="L812" s="977"/>
      <c r="M812" s="977"/>
      <c r="N812" s="977"/>
      <c r="O812" s="978"/>
      <c r="R812"/>
      <c r="S812"/>
      <c r="T812"/>
      <c r="U812"/>
    </row>
    <row r="813" spans="2:21" ht="18" customHeight="1">
      <c r="B813" s="955"/>
      <c r="C813" s="956"/>
      <c r="D813" s="956"/>
      <c r="E813" s="956"/>
      <c r="F813" s="956"/>
      <c r="G813" s="956"/>
      <c r="H813" s="956"/>
      <c r="I813" s="956"/>
      <c r="J813" s="956"/>
      <c r="K813" s="956"/>
      <c r="L813" s="956"/>
      <c r="M813" s="956"/>
      <c r="N813" s="956"/>
      <c r="O813" s="957"/>
      <c r="R813"/>
      <c r="S813"/>
      <c r="T813"/>
      <c r="U813"/>
    </row>
    <row r="814" spans="2:21" ht="18" customHeight="1">
      <c r="B814" s="853"/>
      <c r="C814" s="851"/>
      <c r="D814" s="851"/>
      <c r="E814" s="851"/>
      <c r="F814" s="851"/>
      <c r="G814" s="851"/>
      <c r="H814" s="851"/>
      <c r="I814" s="851"/>
      <c r="J814" s="851"/>
      <c r="K814" s="851"/>
      <c r="L814" s="851"/>
      <c r="M814" s="851"/>
      <c r="N814" s="851"/>
      <c r="O814" s="852"/>
      <c r="R814"/>
      <c r="S814"/>
      <c r="T814"/>
      <c r="U814"/>
    </row>
    <row r="815" spans="2:21" s="519" customFormat="1" ht="18" customHeight="1">
      <c r="B815" s="854"/>
      <c r="C815" s="855"/>
      <c r="D815" s="855"/>
      <c r="E815" s="855"/>
      <c r="F815" s="855"/>
      <c r="G815" s="855"/>
      <c r="H815" s="855"/>
      <c r="I815" s="855"/>
      <c r="J815" s="855"/>
      <c r="K815" s="855"/>
      <c r="L815" s="855"/>
      <c r="M815" s="855"/>
      <c r="N815" s="855"/>
      <c r="O815" s="856"/>
    </row>
    <row r="816" spans="2:21" s="1" customFormat="1" ht="4.5" customHeight="1" thickBot="1">
      <c r="B816" s="500"/>
      <c r="C816" s="500"/>
      <c r="D816" s="501"/>
      <c r="E816" s="501"/>
      <c r="F816" s="501"/>
      <c r="G816" s="501"/>
      <c r="H816" s="501"/>
      <c r="I816" s="501"/>
      <c r="J816" s="501"/>
      <c r="K816" s="501"/>
      <c r="L816" s="501"/>
      <c r="M816" s="501"/>
      <c r="N816" s="501"/>
      <c r="O816" s="501"/>
    </row>
    <row r="817" spans="1:15" s="1" customFormat="1" ht="18" customHeight="1" thickBot="1">
      <c r="B817" s="958" t="s">
        <v>76</v>
      </c>
      <c r="C817" s="959"/>
      <c r="D817" s="960"/>
      <c r="E817" s="714">
        <v>8</v>
      </c>
      <c r="F817" s="450"/>
      <c r="G817" s="450"/>
      <c r="H817" s="450"/>
      <c r="I817" s="450"/>
      <c r="J817" s="450"/>
      <c r="K817" s="450"/>
      <c r="L817" s="760"/>
      <c r="M817" s="760"/>
      <c r="N817" s="760"/>
      <c r="O817" s="760"/>
    </row>
    <row r="818" spans="1:15" s="38" customFormat="1" ht="18.75" customHeight="1">
      <c r="A818" s="307"/>
      <c r="B818" s="224" t="s">
        <v>493</v>
      </c>
      <c r="C818" s="224"/>
      <c r="D818" s="225"/>
      <c r="E818" s="226"/>
      <c r="F818" s="226"/>
      <c r="G818" s="226"/>
      <c r="H818" s="226"/>
      <c r="I818" s="226"/>
      <c r="J818" s="502"/>
      <c r="K818" s="227"/>
      <c r="L818" s="760"/>
      <c r="M818" s="760"/>
      <c r="N818" s="760"/>
      <c r="O818" s="760"/>
    </row>
    <row r="819" spans="1:15" s="38" customFormat="1">
      <c r="A819" s="503"/>
      <c r="B819" s="375" t="s">
        <v>228</v>
      </c>
      <c r="C819" s="375"/>
      <c r="D819" s="504"/>
      <c r="E819" s="505"/>
      <c r="F819" s="505"/>
      <c r="G819" s="228" t="s">
        <v>229</v>
      </c>
      <c r="H819" s="504"/>
      <c r="I819" s="375" t="s">
        <v>230</v>
      </c>
      <c r="J819" s="375"/>
      <c r="K819" s="503"/>
      <c r="L819" s="506"/>
      <c r="M819" s="507"/>
      <c r="N819" s="508"/>
      <c r="O819" s="228" t="s">
        <v>229</v>
      </c>
    </row>
    <row r="820" spans="1:15" s="38" customFormat="1">
      <c r="A820" s="509"/>
      <c r="B820" s="229" t="s">
        <v>231</v>
      </c>
      <c r="C820" s="230"/>
      <c r="D820" s="230"/>
      <c r="E820" s="231"/>
      <c r="F820" s="231" t="s">
        <v>232</v>
      </c>
      <c r="G820" s="232" t="s">
        <v>233</v>
      </c>
      <c r="H820" s="233"/>
      <c r="I820" s="229" t="s">
        <v>231</v>
      </c>
      <c r="J820" s="230"/>
      <c r="K820" s="230"/>
      <c r="L820" s="230"/>
      <c r="M820" s="231"/>
      <c r="N820" s="231" t="s">
        <v>232</v>
      </c>
      <c r="O820" s="232" t="s">
        <v>233</v>
      </c>
    </row>
    <row r="821" spans="1:15" s="38" customFormat="1" ht="18" customHeight="1">
      <c r="A821" s="503"/>
      <c r="B821" s="234" t="s">
        <v>234</v>
      </c>
      <c r="C821" s="235"/>
      <c r="D821" s="235"/>
      <c r="E821" s="236"/>
      <c r="F821" s="237"/>
      <c r="G821" s="238"/>
      <c r="H821" s="510"/>
      <c r="I821" s="234" t="s">
        <v>235</v>
      </c>
      <c r="J821" s="235"/>
      <c r="K821" s="235"/>
      <c r="L821" s="235"/>
      <c r="M821" s="236"/>
      <c r="N821" s="239"/>
      <c r="O821" s="240"/>
    </row>
    <row r="822" spans="1:15" s="38" customFormat="1" ht="14.25" customHeight="1">
      <c r="A822" s="503"/>
      <c r="B822" s="241"/>
      <c r="C822" s="242"/>
      <c r="D822" s="243"/>
      <c r="E822" s="244"/>
      <c r="F822" s="245"/>
      <c r="G822" s="246"/>
      <c r="H822" s="510"/>
      <c r="I822" s="247"/>
      <c r="J822" s="248"/>
      <c r="K822" s="243"/>
      <c r="L822" s="243"/>
      <c r="M822" s="244"/>
      <c r="N822" s="245"/>
      <c r="O822" s="249"/>
    </row>
    <row r="823" spans="1:15" s="38" customFormat="1" ht="14.25" customHeight="1">
      <c r="A823" s="503"/>
      <c r="B823" s="250"/>
      <c r="C823" s="251"/>
      <c r="D823" s="252"/>
      <c r="E823" s="253"/>
      <c r="F823" s="245"/>
      <c r="G823" s="254">
        <f>ROUNDDOWN(SUM(F822:F829)/1000,0)</f>
        <v>0</v>
      </c>
      <c r="H823" s="511"/>
      <c r="I823" s="247"/>
      <c r="J823" s="255"/>
      <c r="K823" s="252"/>
      <c r="L823" s="252"/>
      <c r="M823" s="253"/>
      <c r="N823" s="245"/>
      <c r="O823" s="256">
        <f>ROUNDDOWN(SUM(N822:N834)/1000,0)</f>
        <v>0</v>
      </c>
    </row>
    <row r="824" spans="1:15" s="38" customFormat="1" ht="14.25" customHeight="1">
      <c r="A824" s="503"/>
      <c r="B824" s="250"/>
      <c r="C824" s="251"/>
      <c r="D824" s="252"/>
      <c r="E824" s="253"/>
      <c r="F824" s="245"/>
      <c r="G824" s="254"/>
      <c r="H824" s="511"/>
      <c r="I824" s="257"/>
      <c r="J824" s="255"/>
      <c r="K824" s="252"/>
      <c r="L824" s="252"/>
      <c r="M824" s="253"/>
      <c r="N824" s="245"/>
      <c r="O824" s="249"/>
    </row>
    <row r="825" spans="1:15" s="38" customFormat="1" ht="14.25" customHeight="1">
      <c r="A825" s="503"/>
      <c r="B825" s="250"/>
      <c r="C825" s="251"/>
      <c r="D825" s="252"/>
      <c r="E825" s="253"/>
      <c r="F825" s="245"/>
      <c r="G825" s="254"/>
      <c r="H825" s="511"/>
      <c r="I825" s="257"/>
      <c r="J825" s="255"/>
      <c r="K825" s="252"/>
      <c r="L825" s="252"/>
      <c r="M825" s="253"/>
      <c r="N825" s="245"/>
      <c r="O825" s="249"/>
    </row>
    <row r="826" spans="1:15" s="38" customFormat="1" ht="14.25" customHeight="1">
      <c r="A826" s="503"/>
      <c r="B826" s="250"/>
      <c r="C826" s="251"/>
      <c r="D826" s="252"/>
      <c r="E826" s="253"/>
      <c r="F826" s="245"/>
      <c r="G826" s="254"/>
      <c r="H826" s="511"/>
      <c r="I826" s="257"/>
      <c r="J826" s="255"/>
      <c r="K826" s="252"/>
      <c r="L826" s="252"/>
      <c r="M826" s="253"/>
      <c r="N826" s="245"/>
      <c r="O826" s="249"/>
    </row>
    <row r="827" spans="1:15" s="38" customFormat="1" ht="14.25" customHeight="1">
      <c r="A827" s="503"/>
      <c r="B827" s="250"/>
      <c r="C827" s="251"/>
      <c r="D827" s="252"/>
      <c r="E827" s="253"/>
      <c r="F827" s="245"/>
      <c r="G827" s="254"/>
      <c r="H827" s="511"/>
      <c r="I827" s="257"/>
      <c r="J827" s="255"/>
      <c r="K827" s="252"/>
      <c r="L827" s="252"/>
      <c r="M827" s="253"/>
      <c r="N827" s="245"/>
      <c r="O827" s="249"/>
    </row>
    <row r="828" spans="1:15" s="38" customFormat="1" ht="14.25" customHeight="1">
      <c r="A828" s="503"/>
      <c r="B828" s="250"/>
      <c r="C828" s="251"/>
      <c r="D828" s="252"/>
      <c r="E828" s="253"/>
      <c r="F828" s="245"/>
      <c r="G828" s="258"/>
      <c r="H828" s="512"/>
      <c r="I828" s="259"/>
      <c r="J828" s="255"/>
      <c r="K828" s="252"/>
      <c r="L828" s="252"/>
      <c r="M828" s="253"/>
      <c r="N828" s="245"/>
      <c r="O828" s="249"/>
    </row>
    <row r="829" spans="1:15" s="38" customFormat="1" ht="14.25" customHeight="1">
      <c r="A829" s="503"/>
      <c r="B829" s="250"/>
      <c r="C829" s="260"/>
      <c r="D829" s="261"/>
      <c r="E829" s="262"/>
      <c r="F829" s="263"/>
      <c r="G829" s="258"/>
      <c r="H829" s="512"/>
      <c r="I829" s="259"/>
      <c r="J829" s="255"/>
      <c r="K829" s="252"/>
      <c r="L829" s="252"/>
      <c r="M829" s="253"/>
      <c r="N829" s="245"/>
      <c r="O829" s="249"/>
    </row>
    <row r="830" spans="1:15" s="38" customFormat="1" ht="14.25" customHeight="1">
      <c r="A830" s="503"/>
      <c r="B830" s="234" t="s">
        <v>236</v>
      </c>
      <c r="C830" s="235"/>
      <c r="D830" s="235"/>
      <c r="E830" s="236"/>
      <c r="F830" s="237"/>
      <c r="G830" s="238"/>
      <c r="H830" s="513"/>
      <c r="I830" s="247"/>
      <c r="J830" s="255"/>
      <c r="K830" s="252"/>
      <c r="L830" s="252"/>
      <c r="M830" s="253"/>
      <c r="N830" s="245"/>
      <c r="O830" s="249"/>
    </row>
    <row r="831" spans="1:15" s="38" customFormat="1" ht="14.25" customHeight="1">
      <c r="A831" s="503"/>
      <c r="B831" s="241"/>
      <c r="C831" s="242"/>
      <c r="D831" s="243"/>
      <c r="E831" s="244"/>
      <c r="F831" s="264"/>
      <c r="G831" s="246"/>
      <c r="H831" s="513"/>
      <c r="I831" s="257"/>
      <c r="J831" s="255"/>
      <c r="K831" s="252"/>
      <c r="L831" s="252"/>
      <c r="M831" s="253"/>
      <c r="N831" s="245"/>
      <c r="O831" s="249"/>
    </row>
    <row r="832" spans="1:15" s="38" customFormat="1" ht="14.25" customHeight="1">
      <c r="A832" s="503"/>
      <c r="B832" s="250"/>
      <c r="C832" s="251"/>
      <c r="D832" s="252"/>
      <c r="E832" s="253"/>
      <c r="F832" s="265"/>
      <c r="G832" s="254">
        <f>ROUNDDOWN(SUM(F831:F835)/1000,0)</f>
        <v>0</v>
      </c>
      <c r="H832" s="511"/>
      <c r="I832" s="247"/>
      <c r="J832" s="255"/>
      <c r="K832" s="252"/>
      <c r="L832" s="252"/>
      <c r="M832" s="253"/>
      <c r="N832" s="245"/>
      <c r="O832" s="249"/>
    </row>
    <row r="833" spans="1:15" s="38" customFormat="1" ht="14.25" customHeight="1">
      <c r="A833" s="503"/>
      <c r="B833" s="250"/>
      <c r="C833" s="251"/>
      <c r="D833" s="252"/>
      <c r="E833" s="253"/>
      <c r="F833" s="265"/>
      <c r="G833" s="254"/>
      <c r="H833" s="511"/>
      <c r="I833" s="247"/>
      <c r="J833" s="255"/>
      <c r="K833" s="252"/>
      <c r="L833" s="252"/>
      <c r="M833" s="253"/>
      <c r="N833" s="265"/>
      <c r="O833" s="249"/>
    </row>
    <row r="834" spans="1:15" s="38" customFormat="1" ht="14.25" customHeight="1">
      <c r="A834" s="503"/>
      <c r="B834" s="250"/>
      <c r="C834" s="251"/>
      <c r="D834" s="252"/>
      <c r="E834" s="253"/>
      <c r="F834" s="245"/>
      <c r="G834" s="254"/>
      <c r="H834" s="513"/>
      <c r="I834" s="247"/>
      <c r="J834" s="266"/>
      <c r="K834" s="261"/>
      <c r="L834" s="261"/>
      <c r="M834" s="262"/>
      <c r="N834" s="245"/>
      <c r="O834" s="267"/>
    </row>
    <row r="835" spans="1:15" s="38" customFormat="1" ht="14.25" customHeight="1">
      <c r="A835" s="503"/>
      <c r="B835" s="250"/>
      <c r="C835" s="260"/>
      <c r="D835" s="261"/>
      <c r="E835" s="262"/>
      <c r="F835" s="263"/>
      <c r="G835" s="254"/>
      <c r="H835" s="511"/>
      <c r="I835" s="234" t="s">
        <v>237</v>
      </c>
      <c r="J835" s="235"/>
      <c r="K835" s="235"/>
      <c r="L835" s="235"/>
      <c r="M835" s="236"/>
      <c r="N835" s="237"/>
      <c r="O835" s="268"/>
    </row>
    <row r="836" spans="1:15" s="38" customFormat="1" ht="14.25" customHeight="1">
      <c r="A836" s="503"/>
      <c r="B836" s="234" t="s">
        <v>238</v>
      </c>
      <c r="C836" s="235"/>
      <c r="D836" s="235"/>
      <c r="E836" s="236"/>
      <c r="F836" s="237"/>
      <c r="G836" s="238"/>
      <c r="H836" s="511"/>
      <c r="I836" s="247"/>
      <c r="J836" s="248"/>
      <c r="K836" s="243"/>
      <c r="L836" s="243"/>
      <c r="M836" s="244"/>
      <c r="N836" s="245"/>
      <c r="O836" s="249"/>
    </row>
    <row r="837" spans="1:15" s="38" customFormat="1" ht="14.25" customHeight="1">
      <c r="A837" s="503"/>
      <c r="B837" s="241"/>
      <c r="C837" s="242"/>
      <c r="D837" s="243"/>
      <c r="E837" s="244"/>
      <c r="F837" s="264"/>
      <c r="G837" s="246"/>
      <c r="H837" s="513"/>
      <c r="I837" s="247"/>
      <c r="J837" s="255"/>
      <c r="K837" s="252"/>
      <c r="L837" s="252"/>
      <c r="M837" s="253"/>
      <c r="N837" s="265"/>
      <c r="O837" s="256">
        <f>ROUNDDOWN(SUM(N836:N852)/1000,0)</f>
        <v>0</v>
      </c>
    </row>
    <row r="838" spans="1:15" s="38" customFormat="1" ht="14.25" customHeight="1">
      <c r="A838" s="503"/>
      <c r="B838" s="250"/>
      <c r="C838" s="251"/>
      <c r="D838" s="252"/>
      <c r="E838" s="253"/>
      <c r="F838" s="265"/>
      <c r="G838" s="254">
        <f>ROUNDDOWN(SUM(F837:F842)/1000,0)</f>
        <v>0</v>
      </c>
      <c r="H838" s="513"/>
      <c r="I838" s="257"/>
      <c r="J838" s="255"/>
      <c r="K838" s="252"/>
      <c r="L838" s="252"/>
      <c r="M838" s="253"/>
      <c r="N838" s="245"/>
      <c r="O838" s="249"/>
    </row>
    <row r="839" spans="1:15" s="38" customFormat="1" ht="14.25" customHeight="1">
      <c r="A839" s="503"/>
      <c r="B839" s="250"/>
      <c r="C839" s="251"/>
      <c r="D839" s="252"/>
      <c r="E839" s="253"/>
      <c r="F839" s="265"/>
      <c r="G839" s="254"/>
      <c r="H839" s="513"/>
      <c r="I839" s="257"/>
      <c r="J839" s="255"/>
      <c r="K839" s="252"/>
      <c r="L839" s="252"/>
      <c r="M839" s="253"/>
      <c r="N839" s="245"/>
      <c r="O839" s="249"/>
    </row>
    <row r="840" spans="1:15" s="38" customFormat="1" ht="14.25" customHeight="1">
      <c r="A840" s="503"/>
      <c r="B840" s="250"/>
      <c r="C840" s="251"/>
      <c r="D840" s="252"/>
      <c r="E840" s="253"/>
      <c r="F840" s="265"/>
      <c r="G840" s="254"/>
      <c r="H840" s="511"/>
      <c r="I840" s="257"/>
      <c r="J840" s="255"/>
      <c r="K840" s="252"/>
      <c r="L840" s="252"/>
      <c r="M840" s="253"/>
      <c r="N840" s="265"/>
      <c r="O840" s="249"/>
    </row>
    <row r="841" spans="1:15" s="38" customFormat="1" ht="14.25" customHeight="1">
      <c r="A841" s="503"/>
      <c r="B841" s="250"/>
      <c r="C841" s="251"/>
      <c r="D841" s="252"/>
      <c r="E841" s="253"/>
      <c r="F841" s="245"/>
      <c r="G841" s="254"/>
      <c r="H841" s="511"/>
      <c r="I841" s="257"/>
      <c r="J841" s="255"/>
      <c r="K841" s="252"/>
      <c r="L841" s="252"/>
      <c r="M841" s="253"/>
      <c r="N841" s="265"/>
      <c r="O841" s="249"/>
    </row>
    <row r="842" spans="1:15" s="38" customFormat="1" ht="14.25" customHeight="1">
      <c r="A842" s="503"/>
      <c r="B842" s="250"/>
      <c r="C842" s="260"/>
      <c r="D842" s="261"/>
      <c r="E842" s="262"/>
      <c r="F842" s="263"/>
      <c r="G842" s="254"/>
      <c r="H842" s="511"/>
      <c r="I842" s="247"/>
      <c r="J842" s="255"/>
      <c r="K842" s="252"/>
      <c r="L842" s="252"/>
      <c r="M842" s="253"/>
      <c r="N842" s="265"/>
      <c r="O842" s="249"/>
    </row>
    <row r="843" spans="1:15" s="38" customFormat="1" ht="14.25" customHeight="1">
      <c r="A843" s="503"/>
      <c r="B843" s="234" t="s">
        <v>239</v>
      </c>
      <c r="C843" s="235"/>
      <c r="D843" s="235"/>
      <c r="E843" s="236"/>
      <c r="F843" s="237"/>
      <c r="G843" s="238"/>
      <c r="H843" s="511"/>
      <c r="I843" s="257"/>
      <c r="J843" s="255"/>
      <c r="K843" s="252"/>
      <c r="L843" s="252"/>
      <c r="M843" s="253"/>
      <c r="N843" s="265"/>
      <c r="O843" s="249"/>
    </row>
    <row r="844" spans="1:15" s="38" customFormat="1" ht="14.25" customHeight="1">
      <c r="A844" s="503"/>
      <c r="B844" s="241"/>
      <c r="C844" s="242"/>
      <c r="D844" s="243"/>
      <c r="E844" s="244"/>
      <c r="F844" s="264"/>
      <c r="G844" s="246"/>
      <c r="H844" s="513"/>
      <c r="I844" s="247"/>
      <c r="J844" s="255"/>
      <c r="K844" s="252"/>
      <c r="L844" s="252"/>
      <c r="M844" s="253"/>
      <c r="N844" s="245"/>
      <c r="O844" s="249"/>
    </row>
    <row r="845" spans="1:15" s="38" customFormat="1" ht="14.25" customHeight="1">
      <c r="A845" s="503"/>
      <c r="B845" s="250"/>
      <c r="C845" s="251"/>
      <c r="D845" s="252"/>
      <c r="E845" s="253"/>
      <c r="F845" s="265"/>
      <c r="G845" s="254">
        <f>ROUNDDOWN(SUM(F844:F848)/1000,0)</f>
        <v>0</v>
      </c>
      <c r="H845" s="513"/>
      <c r="I845" s="247"/>
      <c r="J845" s="255"/>
      <c r="K845" s="252"/>
      <c r="L845" s="252"/>
      <c r="M845" s="253"/>
      <c r="N845" s="245"/>
      <c r="O845" s="249"/>
    </row>
    <row r="846" spans="1:15" s="38" customFormat="1" ht="14.25" customHeight="1">
      <c r="A846" s="503"/>
      <c r="B846" s="250"/>
      <c r="C846" s="251"/>
      <c r="D846" s="252"/>
      <c r="E846" s="253"/>
      <c r="F846" s="265"/>
      <c r="G846" s="254"/>
      <c r="H846" s="513"/>
      <c r="I846" s="247"/>
      <c r="J846" s="255"/>
      <c r="K846" s="252"/>
      <c r="L846" s="252"/>
      <c r="M846" s="253"/>
      <c r="N846" s="245"/>
      <c r="O846" s="249"/>
    </row>
    <row r="847" spans="1:15" s="38" customFormat="1" ht="14.25" customHeight="1">
      <c r="A847" s="503"/>
      <c r="B847" s="250"/>
      <c r="C847" s="251"/>
      <c r="D847" s="252"/>
      <c r="E847" s="253"/>
      <c r="F847" s="245"/>
      <c r="G847" s="254"/>
      <c r="H847" s="511"/>
      <c r="I847" s="257"/>
      <c r="J847" s="255"/>
      <c r="K847" s="252"/>
      <c r="L847" s="252"/>
      <c r="M847" s="253"/>
      <c r="N847" s="265"/>
      <c r="O847" s="249"/>
    </row>
    <row r="848" spans="1:15" s="38" customFormat="1" ht="14.25" customHeight="1">
      <c r="A848" s="503"/>
      <c r="B848" s="250"/>
      <c r="C848" s="260"/>
      <c r="D848" s="261"/>
      <c r="E848" s="262"/>
      <c r="F848" s="263"/>
      <c r="G848" s="254"/>
      <c r="H848" s="511"/>
      <c r="I848" s="257"/>
      <c r="J848" s="255"/>
      <c r="K848" s="252"/>
      <c r="L848" s="252"/>
      <c r="M848" s="253"/>
      <c r="N848" s="245"/>
      <c r="O848" s="249"/>
    </row>
    <row r="849" spans="1:15" s="38" customFormat="1" ht="14.25" customHeight="1">
      <c r="A849" s="503"/>
      <c r="B849" s="234" t="s">
        <v>240</v>
      </c>
      <c r="C849" s="235"/>
      <c r="D849" s="235"/>
      <c r="E849" s="236"/>
      <c r="F849" s="237"/>
      <c r="G849" s="238"/>
      <c r="H849" s="511"/>
      <c r="I849" s="257"/>
      <c r="J849" s="255"/>
      <c r="K849" s="252"/>
      <c r="L849" s="252"/>
      <c r="M849" s="253"/>
      <c r="N849" s="245"/>
      <c r="O849" s="249"/>
    </row>
    <row r="850" spans="1:15" s="38" customFormat="1" ht="14.25" customHeight="1">
      <c r="A850" s="503"/>
      <c r="B850" s="241"/>
      <c r="C850" s="242"/>
      <c r="D850" s="243"/>
      <c r="E850" s="244"/>
      <c r="F850" s="269"/>
      <c r="G850" s="246"/>
      <c r="H850" s="511"/>
      <c r="I850" s="257"/>
      <c r="J850" s="255"/>
      <c r="K850" s="252"/>
      <c r="L850" s="252"/>
      <c r="M850" s="253"/>
      <c r="N850" s="245"/>
      <c r="O850" s="249"/>
    </row>
    <row r="851" spans="1:15" s="38" customFormat="1" ht="14.25" customHeight="1">
      <c r="A851" s="503"/>
      <c r="B851" s="250"/>
      <c r="C851" s="251"/>
      <c r="D851" s="252"/>
      <c r="E851" s="253"/>
      <c r="F851" s="245"/>
      <c r="G851" s="246">
        <f>ROUNDDOWN(SUM(F850:F854)/1000,0)</f>
        <v>0</v>
      </c>
      <c r="H851" s="511"/>
      <c r="I851" s="247"/>
      <c r="J851" s="255"/>
      <c r="K851" s="252"/>
      <c r="L851" s="252"/>
      <c r="M851" s="253"/>
      <c r="N851" s="265"/>
      <c r="O851" s="249"/>
    </row>
    <row r="852" spans="1:15" s="38" customFormat="1" ht="14.25" customHeight="1">
      <c r="A852" s="503"/>
      <c r="B852" s="250"/>
      <c r="C852" s="251"/>
      <c r="D852" s="252"/>
      <c r="E852" s="253"/>
      <c r="F852" s="265"/>
      <c r="G852" s="246"/>
      <c r="H852" s="513"/>
      <c r="I852" s="247"/>
      <c r="J852" s="266"/>
      <c r="K852" s="261"/>
      <c r="L852" s="261"/>
      <c r="M852" s="262"/>
      <c r="N852" s="245"/>
      <c r="O852" s="267"/>
    </row>
    <row r="853" spans="1:15" s="38" customFormat="1" ht="14.25" customHeight="1">
      <c r="A853" s="503"/>
      <c r="B853" s="250"/>
      <c r="C853" s="251"/>
      <c r="D853" s="252"/>
      <c r="E853" s="253"/>
      <c r="F853" s="265"/>
      <c r="G853" s="246"/>
      <c r="H853" s="511"/>
      <c r="I853" s="270" t="s">
        <v>241</v>
      </c>
      <c r="J853" s="271"/>
      <c r="K853" s="271"/>
      <c r="L853" s="271"/>
      <c r="M853" s="272"/>
      <c r="N853" s="237"/>
      <c r="O853" s="268"/>
    </row>
    <row r="854" spans="1:15" s="38" customFormat="1" ht="14.25" customHeight="1">
      <c r="A854" s="503"/>
      <c r="B854" s="250"/>
      <c r="C854" s="260"/>
      <c r="D854" s="261"/>
      <c r="E854" s="262"/>
      <c r="F854" s="263"/>
      <c r="G854" s="254"/>
      <c r="H854" s="513"/>
      <c r="I854" s="247"/>
      <c r="J854" s="248"/>
      <c r="K854" s="243"/>
      <c r="L854" s="243"/>
      <c r="M854" s="244"/>
      <c r="N854" s="273"/>
      <c r="O854" s="249"/>
    </row>
    <row r="855" spans="1:15" s="38" customFormat="1" ht="14.25" customHeight="1">
      <c r="A855" s="503"/>
      <c r="B855" s="234" t="s">
        <v>242</v>
      </c>
      <c r="C855" s="235"/>
      <c r="D855" s="235"/>
      <c r="E855" s="236"/>
      <c r="F855" s="237"/>
      <c r="G855" s="238"/>
      <c r="H855" s="513"/>
      <c r="I855" s="247"/>
      <c r="J855" s="255"/>
      <c r="K855" s="252"/>
      <c r="L855" s="252"/>
      <c r="M855" s="253"/>
      <c r="N855" s="274"/>
      <c r="O855" s="275">
        <f>ROUNDDOWN(SUM(N854:N865)/1000,0)</f>
        <v>0</v>
      </c>
    </row>
    <row r="856" spans="1:15" s="38" customFormat="1" ht="14.25" customHeight="1">
      <c r="A856" s="503"/>
      <c r="B856" s="241"/>
      <c r="C856" s="242"/>
      <c r="D856" s="243"/>
      <c r="E856" s="244"/>
      <c r="F856" s="269"/>
      <c r="G856" s="246"/>
      <c r="H856" s="513"/>
      <c r="I856" s="257"/>
      <c r="J856" s="255"/>
      <c r="K856" s="252"/>
      <c r="L856" s="252"/>
      <c r="M856" s="253"/>
      <c r="N856" s="276"/>
      <c r="O856" s="249"/>
    </row>
    <row r="857" spans="1:15" s="38" customFormat="1" ht="14.25" customHeight="1">
      <c r="A857" s="503"/>
      <c r="B857" s="250"/>
      <c r="C857" s="251"/>
      <c r="D857" s="252"/>
      <c r="E857" s="253"/>
      <c r="F857" s="263"/>
      <c r="G857" s="254">
        <f>ROUNDDOWN(SUM(F856:F859)/1000,0)</f>
        <v>0</v>
      </c>
      <c r="H857" s="511"/>
      <c r="I857" s="247"/>
      <c r="J857" s="255"/>
      <c r="K857" s="252"/>
      <c r="L857" s="252"/>
      <c r="M857" s="253"/>
      <c r="N857" s="274"/>
      <c r="O857" s="249"/>
    </row>
    <row r="858" spans="1:15" s="38" customFormat="1" ht="14.25" customHeight="1">
      <c r="A858" s="503"/>
      <c r="B858" s="250"/>
      <c r="C858" s="251"/>
      <c r="D858" s="252"/>
      <c r="E858" s="253"/>
      <c r="F858" s="263"/>
      <c r="G858" s="254"/>
      <c r="H858" s="513"/>
      <c r="I858" s="257"/>
      <c r="J858" s="255"/>
      <c r="K858" s="252"/>
      <c r="L858" s="252"/>
      <c r="M858" s="253"/>
      <c r="N858" s="276"/>
      <c r="O858" s="249"/>
    </row>
    <row r="859" spans="1:15" s="38" customFormat="1" ht="14.25" customHeight="1">
      <c r="A859" s="503"/>
      <c r="B859" s="250"/>
      <c r="C859" s="260"/>
      <c r="D859" s="261"/>
      <c r="E859" s="262"/>
      <c r="F859" s="263"/>
      <c r="G859" s="254"/>
      <c r="H859" s="513"/>
      <c r="I859" s="247"/>
      <c r="J859" s="255"/>
      <c r="K859" s="252"/>
      <c r="L859" s="252"/>
      <c r="M859" s="253"/>
      <c r="N859" s="274"/>
      <c r="O859" s="249"/>
    </row>
    <row r="860" spans="1:15" s="38" customFormat="1" ht="14.25" customHeight="1" thickBot="1">
      <c r="A860" s="503"/>
      <c r="B860" s="277" t="s">
        <v>243</v>
      </c>
      <c r="C860" s="278"/>
      <c r="D860" s="278"/>
      <c r="E860" s="279"/>
      <c r="F860" s="280"/>
      <c r="G860" s="281">
        <f>G861-G823-G832-G838-G845-G851-G857</f>
        <v>0</v>
      </c>
      <c r="H860" s="511"/>
      <c r="I860" s="282"/>
      <c r="J860" s="255"/>
      <c r="K860" s="252"/>
      <c r="L860" s="252"/>
      <c r="M860" s="253"/>
      <c r="N860" s="274"/>
      <c r="O860" s="249"/>
    </row>
    <row r="861" spans="1:15" s="38" customFormat="1" ht="20.149999999999999" customHeight="1" thickTop="1">
      <c r="A861" s="503"/>
      <c r="B861" s="961" t="s">
        <v>244</v>
      </c>
      <c r="C861" s="962"/>
      <c r="D861" s="962"/>
      <c r="E861" s="962"/>
      <c r="F861" s="963"/>
      <c r="G861" s="283">
        <f>O868</f>
        <v>0</v>
      </c>
      <c r="H861" s="511"/>
      <c r="I861" s="284"/>
      <c r="J861" s="255"/>
      <c r="K861" s="252"/>
      <c r="L861" s="252"/>
      <c r="M861" s="253"/>
      <c r="N861" s="274"/>
      <c r="O861" s="249"/>
    </row>
    <row r="862" spans="1:15" s="38" customFormat="1" ht="14.25" customHeight="1">
      <c r="A862" s="503"/>
      <c r="B862" s="285" t="s">
        <v>245</v>
      </c>
      <c r="C862" s="286"/>
      <c r="D862" s="286"/>
      <c r="E862" s="286"/>
      <c r="F862" s="286"/>
      <c r="G862" s="287"/>
      <c r="H862" s="287"/>
      <c r="I862" s="247"/>
      <c r="J862" s="255"/>
      <c r="K862" s="252"/>
      <c r="L862" s="252"/>
      <c r="M862" s="253"/>
      <c r="N862" s="274"/>
      <c r="O862" s="249"/>
    </row>
    <row r="863" spans="1:15" s="38" customFormat="1" ht="14.25" customHeight="1">
      <c r="A863" s="503"/>
      <c r="B863" s="288" t="s">
        <v>246</v>
      </c>
      <c r="C863" s="286"/>
      <c r="D863" s="286"/>
      <c r="E863" s="286"/>
      <c r="F863" s="286"/>
      <c r="G863" s="289" t="s">
        <v>247</v>
      </c>
      <c r="H863" s="514"/>
      <c r="I863" s="247"/>
      <c r="J863" s="255"/>
      <c r="K863" s="252"/>
      <c r="L863" s="252"/>
      <c r="M863" s="253"/>
      <c r="N863" s="274"/>
      <c r="O863" s="249"/>
    </row>
    <row r="864" spans="1:15" s="38" customFormat="1" ht="14.25" customHeight="1">
      <c r="A864" s="503"/>
      <c r="B864" s="964" t="s">
        <v>2</v>
      </c>
      <c r="C864" s="965"/>
      <c r="D864" s="965"/>
      <c r="E864" s="965"/>
      <c r="F864" s="966"/>
      <c r="G864" s="290" t="s">
        <v>85</v>
      </c>
      <c r="H864" s="514"/>
      <c r="I864" s="247"/>
      <c r="J864" s="255"/>
      <c r="K864" s="252"/>
      <c r="L864" s="252"/>
      <c r="M864" s="253"/>
      <c r="N864" s="274"/>
      <c r="O864" s="249"/>
    </row>
    <row r="865" spans="1:21" s="38" customFormat="1" ht="20.149999999999999" customHeight="1" thickBot="1">
      <c r="A865" s="503"/>
      <c r="B865" s="943" t="s">
        <v>248</v>
      </c>
      <c r="C865" s="967"/>
      <c r="D865" s="967"/>
      <c r="E865" s="967"/>
      <c r="F865" s="968"/>
      <c r="G865" s="291"/>
      <c r="H865" s="515"/>
      <c r="I865" s="292"/>
      <c r="J865" s="293"/>
      <c r="K865" s="294"/>
      <c r="L865" s="294"/>
      <c r="M865" s="295"/>
      <c r="N865" s="296"/>
      <c r="O865" s="297"/>
    </row>
    <row r="866" spans="1:21" s="38" customFormat="1" ht="22.25" customHeight="1" thickTop="1">
      <c r="A866" s="503"/>
      <c r="B866" s="943" t="s">
        <v>249</v>
      </c>
      <c r="C866" s="944"/>
      <c r="D866" s="944"/>
      <c r="E866" s="944"/>
      <c r="F866" s="945"/>
      <c r="G866" s="291"/>
      <c r="H866" s="298"/>
      <c r="I866" s="946" t="s">
        <v>250</v>
      </c>
      <c r="J866" s="947"/>
      <c r="K866" s="947"/>
      <c r="L866" s="947"/>
      <c r="M866" s="947"/>
      <c r="N866" s="948"/>
      <c r="O866" s="299">
        <f>SUM(O823,O837,O855,)</f>
        <v>0</v>
      </c>
    </row>
    <row r="867" spans="1:21" s="38" customFormat="1" ht="35.15" customHeight="1" thickBot="1">
      <c r="A867" s="503"/>
      <c r="B867" s="949" t="s">
        <v>251</v>
      </c>
      <c r="C867" s="950"/>
      <c r="D867" s="950"/>
      <c r="E867" s="950"/>
      <c r="F867" s="951"/>
      <c r="G867" s="300"/>
      <c r="H867" s="226"/>
      <c r="I867" s="929" t="s">
        <v>252</v>
      </c>
      <c r="J867" s="930"/>
      <c r="K867" s="930"/>
      <c r="L867" s="930"/>
      <c r="M867" s="930"/>
      <c r="N867" s="931"/>
      <c r="O867" s="301">
        <f>IF(共通入力シート!$B$18="課税事業者",ROUNDDOWN((O866-G868)*10/110,0),0)</f>
        <v>0</v>
      </c>
    </row>
    <row r="868" spans="1:21" s="38" customFormat="1" ht="25.25" customHeight="1" thickTop="1">
      <c r="A868" s="503"/>
      <c r="B868" s="952" t="s">
        <v>90</v>
      </c>
      <c r="C868" s="953"/>
      <c r="D868" s="953"/>
      <c r="E868" s="953"/>
      <c r="F868" s="954"/>
      <c r="G868" s="302">
        <f>SUM(G865:G867)</f>
        <v>0</v>
      </c>
      <c r="H868" s="516"/>
      <c r="I868" s="929" t="s">
        <v>253</v>
      </c>
      <c r="J868" s="930"/>
      <c r="K868" s="930"/>
      <c r="L868" s="930"/>
      <c r="M868" s="930"/>
      <c r="N868" s="931"/>
      <c r="O868" s="299">
        <f>O866-O867</f>
        <v>0</v>
      </c>
    </row>
    <row r="869" spans="1:21" s="38" customFormat="1" ht="26.25" customHeight="1">
      <c r="A869" s="503"/>
      <c r="B869" s="517" t="s">
        <v>254</v>
      </c>
      <c r="C869" s="303"/>
      <c r="D869" s="303"/>
      <c r="E869" s="303"/>
      <c r="F869" s="303"/>
      <c r="G869" s="304"/>
      <c r="H869" s="516"/>
      <c r="I869" s="929" t="s">
        <v>255</v>
      </c>
      <c r="J869" s="930"/>
      <c r="K869" s="930"/>
      <c r="L869" s="930"/>
      <c r="M869" s="930"/>
      <c r="N869" s="931"/>
      <c r="O869" s="742"/>
    </row>
    <row r="870" spans="1:21" s="38" customFormat="1" ht="10.5" customHeight="1" thickBot="1">
      <c r="A870" s="503"/>
      <c r="B870" s="1"/>
      <c r="C870" s="303"/>
      <c r="D870" s="303"/>
      <c r="E870" s="303"/>
      <c r="F870" s="303"/>
      <c r="G870" s="304"/>
      <c r="H870" s="516"/>
      <c r="I870" s="518"/>
    </row>
    <row r="871" spans="1:21" s="38" customFormat="1" ht="25.25" customHeight="1" thickBot="1">
      <c r="A871" s="503"/>
      <c r="B871" s="932" t="s">
        <v>103</v>
      </c>
      <c r="C871" s="933"/>
      <c r="D871" s="934" t="str">
        <f>IF(共通入力シート!$B$2="","",共通入力シート!$B$2)</f>
        <v/>
      </c>
      <c r="E871" s="934"/>
      <c r="F871" s="934"/>
      <c r="G871" s="935"/>
      <c r="H871" s="936" t="str">
        <f>IF(共通入力シート!$B$18="※選択してください。","★「共通入力シート」の消費税等仕入控除税額の取扱を選択してください。","")</f>
        <v>★「共通入力シート」の消費税等仕入控除税額の取扱を選択してください。</v>
      </c>
      <c r="I871" s="937"/>
      <c r="J871" s="937"/>
      <c r="K871" s="937"/>
      <c r="L871" s="937"/>
      <c r="M871" s="937"/>
      <c r="N871" s="937"/>
      <c r="O871" s="937"/>
    </row>
    <row r="872" spans="1:21" s="38" customFormat="1" ht="25.25" customHeight="1" thickBot="1">
      <c r="A872" s="503"/>
      <c r="B872" s="938" t="s">
        <v>256</v>
      </c>
      <c r="C872" s="939"/>
      <c r="D872" s="940" t="str">
        <f>IF(O868=0,"",MAX(0,MIN(INT(O868/2),G860)))</f>
        <v/>
      </c>
      <c r="E872" s="940"/>
      <c r="F872" s="940"/>
      <c r="G872" s="305" t="s">
        <v>257</v>
      </c>
      <c r="H872" s="941" t="s">
        <v>497</v>
      </c>
      <c r="I872" s="942"/>
      <c r="J872" s="942"/>
      <c r="K872" s="942"/>
      <c r="L872" s="942"/>
      <c r="M872" s="942"/>
      <c r="N872" s="942"/>
      <c r="O872" s="942"/>
    </row>
    <row r="873" spans="1:21" ht="14.25" customHeight="1" thickBot="1">
      <c r="B873" s="44" t="s">
        <v>492</v>
      </c>
      <c r="C873" s="4"/>
      <c r="D873" s="4"/>
      <c r="E873" s="4"/>
      <c r="F873" s="4"/>
      <c r="G873" s="4"/>
      <c r="H873" s="4"/>
      <c r="I873" s="4"/>
      <c r="J873" s="4"/>
      <c r="K873" s="4"/>
      <c r="L873" s="4"/>
      <c r="M873" s="4"/>
      <c r="N873" s="4"/>
      <c r="O873" s="4"/>
      <c r="R873"/>
      <c r="S873"/>
      <c r="T873"/>
      <c r="U873"/>
    </row>
    <row r="874" spans="1:21" ht="14.25" customHeight="1">
      <c r="B874" s="1008" t="s">
        <v>76</v>
      </c>
      <c r="C874" s="1009"/>
      <c r="D874" s="1012">
        <v>9</v>
      </c>
      <c r="E874" s="1008" t="s">
        <v>220</v>
      </c>
      <c r="F874" s="1014"/>
      <c r="G874" s="1015"/>
      <c r="H874" s="1018" t="str">
        <f>IF(F874="","←選択してください。","")</f>
        <v>←選択してください。</v>
      </c>
      <c r="I874" s="1019"/>
      <c r="J874" s="1019"/>
      <c r="K874" s="1019"/>
      <c r="L874" s="1019"/>
      <c r="M874" s="1019"/>
      <c r="N874" s="1019"/>
      <c r="O874" s="1019"/>
      <c r="R874"/>
      <c r="S874"/>
      <c r="T874"/>
      <c r="U874"/>
    </row>
    <row r="875" spans="1:21" ht="14.25" customHeight="1" thickBot="1">
      <c r="B875" s="1010"/>
      <c r="C875" s="1011"/>
      <c r="D875" s="1013"/>
      <c r="E875" s="1010"/>
      <c r="F875" s="1016"/>
      <c r="G875" s="1017"/>
      <c r="H875" s="1020"/>
      <c r="I875" s="1021"/>
      <c r="J875" s="1021"/>
      <c r="K875" s="1021"/>
      <c r="L875" s="1021"/>
      <c r="M875" s="1021"/>
      <c r="N875" s="1021"/>
      <c r="O875" s="1021"/>
      <c r="R875"/>
      <c r="S875"/>
      <c r="T875"/>
      <c r="U875"/>
    </row>
    <row r="876" spans="1:21" ht="16.5" customHeight="1">
      <c r="B876" s="488" t="s">
        <v>77</v>
      </c>
      <c r="C876" s="489"/>
      <c r="D876" s="489"/>
      <c r="E876" s="490"/>
      <c r="F876" s="489"/>
      <c r="G876" s="489"/>
      <c r="H876" s="491"/>
      <c r="I876" s="491"/>
      <c r="J876" s="491"/>
      <c r="K876" s="491"/>
      <c r="L876" s="491"/>
      <c r="M876" s="491"/>
      <c r="N876" s="491"/>
      <c r="O876" s="492"/>
      <c r="R876"/>
      <c r="S876"/>
      <c r="T876"/>
      <c r="U876"/>
    </row>
    <row r="877" spans="1:21" ht="18.75" customHeight="1">
      <c r="B877" s="999"/>
      <c r="C877" s="1000"/>
      <c r="D877" s="1000"/>
      <c r="E877" s="1000"/>
      <c r="F877" s="1000"/>
      <c r="G877" s="1000"/>
      <c r="H877" s="1000"/>
      <c r="I877" s="1000"/>
      <c r="J877" s="1000"/>
      <c r="K877" s="1000"/>
      <c r="L877" s="493" t="s">
        <v>388</v>
      </c>
      <c r="M877" s="1003"/>
      <c r="N877" s="1003"/>
      <c r="O877" s="1004"/>
      <c r="Q877" s="498" t="str">
        <f>IF(M877="", "←選択してください。", "")</f>
        <v>←選択してください。</v>
      </c>
      <c r="R877"/>
      <c r="S877"/>
      <c r="T877"/>
      <c r="U877"/>
    </row>
    <row r="878" spans="1:21" ht="17.25" customHeight="1">
      <c r="B878" s="1001"/>
      <c r="C878" s="1002"/>
      <c r="D878" s="1002"/>
      <c r="E878" s="1002"/>
      <c r="F878" s="1002"/>
      <c r="G878" s="1002"/>
      <c r="H878" s="1002"/>
      <c r="I878" s="1002"/>
      <c r="J878" s="1002"/>
      <c r="K878" s="1002"/>
      <c r="L878" s="695" t="s">
        <v>56</v>
      </c>
      <c r="M878" s="1005"/>
      <c r="N878" s="1005"/>
      <c r="O878" s="1006"/>
      <c r="Q878" s="498" t="str">
        <f>IF(AND(F874="公演事業", M878=""),"←選択してください。", IF(AND(F874&lt;&gt;"公演事業", F874&lt;&gt;""),"←創作種別を記入する必要はありません。", ""))</f>
        <v/>
      </c>
      <c r="R878"/>
      <c r="S878"/>
      <c r="T878"/>
      <c r="U878"/>
    </row>
    <row r="879" spans="1:21" ht="4.5" customHeight="1">
      <c r="B879" s="453"/>
      <c r="C879" s="453"/>
      <c r="D879" s="453"/>
      <c r="E879" s="453"/>
      <c r="F879" s="453"/>
      <c r="G879" s="453"/>
      <c r="H879" s="453"/>
      <c r="I879" s="453"/>
      <c r="J879" s="453"/>
      <c r="K879" s="453"/>
      <c r="L879" s="453"/>
      <c r="M879" s="453"/>
      <c r="N879" s="453"/>
      <c r="O879" s="494"/>
      <c r="R879"/>
      <c r="S879"/>
      <c r="T879"/>
      <c r="U879"/>
    </row>
    <row r="880" spans="1:21" ht="24" customHeight="1">
      <c r="B880" s="495" t="s">
        <v>205</v>
      </c>
      <c r="C880" s="496"/>
      <c r="D880" s="496"/>
      <c r="E880" s="496"/>
      <c r="F880" s="925" t="s">
        <v>55</v>
      </c>
      <c r="G880" s="1007"/>
      <c r="H880" s="743"/>
      <c r="I880" s="925" t="s">
        <v>73</v>
      </c>
      <c r="J880" s="926"/>
      <c r="K880" s="1007"/>
      <c r="L880" s="709" t="str">
        <f>IF(F874="公演事業",IF(OR($H882=0,$K882=0),"",$H880/($H882*$K882)),"")</f>
        <v/>
      </c>
      <c r="M880" s="925" t="s">
        <v>74</v>
      </c>
      <c r="N880" s="1007"/>
      <c r="O880" s="497" t="str">
        <f>IF(OR(F874&lt;&gt;"公演事業",($O975+$O978)=0),"",($G970-$G969)/($O975+$O978))</f>
        <v/>
      </c>
      <c r="Q880" s="498" t="str">
        <f>IF(OR(F874="人材養成事業",F874= "普及啓発事業"), "←斜線部は記入する必要はありません。", "")</f>
        <v/>
      </c>
      <c r="R880"/>
      <c r="S880"/>
      <c r="T880"/>
      <c r="U880"/>
    </row>
    <row r="881" spans="2:21" s="1" customFormat="1" ht="21.75" customHeight="1">
      <c r="B881" s="982" t="s">
        <v>222</v>
      </c>
      <c r="C881" s="983"/>
      <c r="D881" s="986" t="s">
        <v>223</v>
      </c>
      <c r="E881" s="987"/>
      <c r="F881" s="988" t="s">
        <v>224</v>
      </c>
      <c r="G881" s="988"/>
      <c r="H881" s="989" t="s">
        <v>225</v>
      </c>
      <c r="I881" s="989"/>
      <c r="J881" s="989"/>
      <c r="K881" s="222" t="s">
        <v>226</v>
      </c>
      <c r="L881" s="990" t="s">
        <v>227</v>
      </c>
      <c r="M881" s="990"/>
      <c r="N881" s="990"/>
      <c r="O881" s="991"/>
    </row>
    <row r="882" spans="2:21" s="1" customFormat="1" ht="21.75" customHeight="1">
      <c r="B882" s="984"/>
      <c r="C882" s="985"/>
      <c r="D882" s="992"/>
      <c r="E882" s="993"/>
      <c r="F882" s="994"/>
      <c r="G882" s="995"/>
      <c r="H882" s="996"/>
      <c r="I882" s="996"/>
      <c r="J882" s="996"/>
      <c r="K882" s="223"/>
      <c r="L882" s="997"/>
      <c r="M882" s="997"/>
      <c r="N882" s="997"/>
      <c r="O882" s="998"/>
      <c r="Q882" s="498" t="str">
        <f>IF(F874="公演事業","←すべての項目について、必ず記入してください。", IF(OR(F874="人材養成事業", F874="普及啓発事業"), "←記入する必要はありません。", ""))</f>
        <v/>
      </c>
    </row>
    <row r="883" spans="2:21">
      <c r="B883" s="1"/>
      <c r="C883" s="1"/>
      <c r="D883" s="453"/>
      <c r="E883" s="453"/>
      <c r="F883" s="453"/>
      <c r="G883" s="453"/>
      <c r="H883" s="453"/>
      <c r="I883" s="453"/>
      <c r="J883" s="453"/>
      <c r="K883" s="453"/>
      <c r="L883" s="453"/>
      <c r="M883" s="453"/>
      <c r="N883" s="453"/>
      <c r="O883" s="453"/>
      <c r="Q883" s="498"/>
      <c r="R883"/>
      <c r="S883"/>
      <c r="T883"/>
      <c r="U883"/>
    </row>
    <row r="884" spans="2:21" ht="18" customHeight="1">
      <c r="B884" s="976" t="s">
        <v>87</v>
      </c>
      <c r="C884" s="977"/>
      <c r="D884" s="977"/>
      <c r="E884" s="977"/>
      <c r="F884" s="977"/>
      <c r="G884" s="977"/>
      <c r="H884" s="977"/>
      <c r="I884" s="977"/>
      <c r="J884" s="977"/>
      <c r="K884" s="977"/>
      <c r="L884" s="977"/>
      <c r="M884" s="977"/>
      <c r="N884" s="977"/>
      <c r="O884" s="978"/>
      <c r="R884"/>
      <c r="S884"/>
      <c r="T884"/>
      <c r="U884"/>
    </row>
    <row r="885" spans="2:21" ht="18" customHeight="1">
      <c r="B885" s="969" t="s">
        <v>384</v>
      </c>
      <c r="C885" s="970"/>
      <c r="D885" s="970"/>
      <c r="E885" s="970"/>
      <c r="F885" s="970"/>
      <c r="G885" s="970"/>
      <c r="H885" s="970"/>
      <c r="I885" s="970"/>
      <c r="J885" s="970"/>
      <c r="K885" s="970"/>
      <c r="L885" s="970"/>
      <c r="M885" s="970"/>
      <c r="N885" s="970"/>
      <c r="O885" s="971"/>
      <c r="P885" s="499"/>
      <c r="R885"/>
      <c r="S885"/>
      <c r="T885"/>
      <c r="U885"/>
    </row>
    <row r="886" spans="2:21" ht="18" customHeight="1">
      <c r="B886" s="972"/>
      <c r="C886" s="851"/>
      <c r="D886" s="851"/>
      <c r="E886" s="851"/>
      <c r="F886" s="851"/>
      <c r="G886" s="851"/>
      <c r="H886" s="851"/>
      <c r="I886" s="851"/>
      <c r="J886" s="851"/>
      <c r="K886" s="851"/>
      <c r="L886" s="851"/>
      <c r="M886" s="851"/>
      <c r="N886" s="851"/>
      <c r="O886" s="852"/>
      <c r="P886" s="499"/>
      <c r="R886"/>
      <c r="S886"/>
      <c r="T886"/>
      <c r="U886"/>
    </row>
    <row r="887" spans="2:21" ht="18" customHeight="1">
      <c r="B887" s="853"/>
      <c r="C887" s="851"/>
      <c r="D887" s="851"/>
      <c r="E887" s="851"/>
      <c r="F887" s="851"/>
      <c r="G887" s="851"/>
      <c r="H887" s="851"/>
      <c r="I887" s="851"/>
      <c r="J887" s="851"/>
      <c r="K887" s="851"/>
      <c r="L887" s="851"/>
      <c r="M887" s="851"/>
      <c r="N887" s="851"/>
      <c r="O887" s="852"/>
      <c r="P887" s="499"/>
      <c r="R887"/>
      <c r="S887"/>
      <c r="T887"/>
      <c r="U887"/>
    </row>
    <row r="888" spans="2:21" ht="18" customHeight="1">
      <c r="B888" s="853"/>
      <c r="C888" s="851"/>
      <c r="D888" s="851"/>
      <c r="E888" s="851"/>
      <c r="F888" s="851"/>
      <c r="G888" s="851"/>
      <c r="H888" s="851"/>
      <c r="I888" s="851"/>
      <c r="J888" s="851"/>
      <c r="K888" s="851"/>
      <c r="L888" s="851"/>
      <c r="M888" s="851"/>
      <c r="N888" s="851"/>
      <c r="O888" s="852"/>
      <c r="P888" s="499"/>
      <c r="R888"/>
      <c r="S888"/>
      <c r="T888"/>
      <c r="U888"/>
    </row>
    <row r="889" spans="2:21" ht="18" customHeight="1">
      <c r="B889" s="853"/>
      <c r="C889" s="851"/>
      <c r="D889" s="851"/>
      <c r="E889" s="851"/>
      <c r="F889" s="851"/>
      <c r="G889" s="851"/>
      <c r="H889" s="851"/>
      <c r="I889" s="851"/>
      <c r="J889" s="851"/>
      <c r="K889" s="851"/>
      <c r="L889" s="851"/>
      <c r="M889" s="851"/>
      <c r="N889" s="851"/>
      <c r="O889" s="852"/>
      <c r="P889" s="499"/>
      <c r="R889"/>
      <c r="S889"/>
      <c r="T889"/>
      <c r="U889"/>
    </row>
    <row r="890" spans="2:21" ht="18" customHeight="1">
      <c r="B890" s="853"/>
      <c r="C890" s="851"/>
      <c r="D890" s="851"/>
      <c r="E890" s="851"/>
      <c r="F890" s="851"/>
      <c r="G890" s="851"/>
      <c r="H890" s="851"/>
      <c r="I890" s="851"/>
      <c r="J890" s="851"/>
      <c r="K890" s="851"/>
      <c r="L890" s="851"/>
      <c r="M890" s="851"/>
      <c r="N890" s="851"/>
      <c r="O890" s="852"/>
      <c r="P890" s="499"/>
      <c r="R890"/>
      <c r="S890"/>
      <c r="T890"/>
      <c r="U890"/>
    </row>
    <row r="891" spans="2:21" ht="18" customHeight="1">
      <c r="B891" s="853"/>
      <c r="C891" s="851"/>
      <c r="D891" s="851"/>
      <c r="E891" s="851"/>
      <c r="F891" s="851"/>
      <c r="G891" s="851"/>
      <c r="H891" s="851"/>
      <c r="I891" s="851"/>
      <c r="J891" s="851"/>
      <c r="K891" s="851"/>
      <c r="L891" s="851"/>
      <c r="M891" s="851"/>
      <c r="N891" s="851"/>
      <c r="O891" s="852"/>
      <c r="P891" s="499"/>
      <c r="R891"/>
      <c r="S891"/>
      <c r="T891"/>
      <c r="U891"/>
    </row>
    <row r="892" spans="2:21" ht="18" customHeight="1">
      <c r="B892" s="853"/>
      <c r="C892" s="851"/>
      <c r="D892" s="851"/>
      <c r="E892" s="851"/>
      <c r="F892" s="851"/>
      <c r="G892" s="851"/>
      <c r="H892" s="851"/>
      <c r="I892" s="851"/>
      <c r="J892" s="851"/>
      <c r="K892" s="851"/>
      <c r="L892" s="851"/>
      <c r="M892" s="851"/>
      <c r="N892" s="851"/>
      <c r="O892" s="852"/>
      <c r="P892" s="499"/>
      <c r="R892"/>
      <c r="S892"/>
      <c r="T892"/>
      <c r="U892"/>
    </row>
    <row r="893" spans="2:21" ht="18" customHeight="1">
      <c r="B893" s="853"/>
      <c r="C893" s="851"/>
      <c r="D893" s="851"/>
      <c r="E893" s="851"/>
      <c r="F893" s="851"/>
      <c r="G893" s="851"/>
      <c r="H893" s="851"/>
      <c r="I893" s="851"/>
      <c r="J893" s="851"/>
      <c r="K893" s="851"/>
      <c r="L893" s="851"/>
      <c r="M893" s="851"/>
      <c r="N893" s="851"/>
      <c r="O893" s="852"/>
      <c r="P893" s="499"/>
      <c r="R893"/>
      <c r="S893"/>
      <c r="T893"/>
      <c r="U893"/>
    </row>
    <row r="894" spans="2:21" ht="18" customHeight="1">
      <c r="B894" s="853"/>
      <c r="C894" s="851"/>
      <c r="D894" s="851"/>
      <c r="E894" s="851"/>
      <c r="F894" s="851"/>
      <c r="G894" s="851"/>
      <c r="H894" s="851"/>
      <c r="I894" s="851"/>
      <c r="J894" s="851"/>
      <c r="K894" s="851"/>
      <c r="L894" s="851"/>
      <c r="M894" s="851"/>
      <c r="N894" s="851"/>
      <c r="O894" s="852"/>
      <c r="P894" s="499"/>
      <c r="R894"/>
      <c r="S894"/>
      <c r="T894"/>
      <c r="U894"/>
    </row>
    <row r="895" spans="2:21" ht="18" customHeight="1">
      <c r="B895" s="973" t="s">
        <v>386</v>
      </c>
      <c r="C895" s="974"/>
      <c r="D895" s="974"/>
      <c r="E895" s="974"/>
      <c r="F895" s="974"/>
      <c r="G895" s="974"/>
      <c r="H895" s="974"/>
      <c r="I895" s="974"/>
      <c r="J895" s="974"/>
      <c r="K895" s="974"/>
      <c r="L895" s="974"/>
      <c r="M895" s="974"/>
      <c r="N895" s="974"/>
      <c r="O895" s="975"/>
      <c r="R895"/>
      <c r="S895"/>
      <c r="T895"/>
      <c r="U895"/>
    </row>
    <row r="896" spans="2:21" ht="18" customHeight="1">
      <c r="B896" s="972"/>
      <c r="C896" s="851"/>
      <c r="D896" s="851"/>
      <c r="E896" s="851"/>
      <c r="F896" s="851"/>
      <c r="G896" s="851"/>
      <c r="H896" s="851"/>
      <c r="I896" s="851"/>
      <c r="J896" s="851"/>
      <c r="K896" s="851"/>
      <c r="L896" s="851"/>
      <c r="M896" s="851"/>
      <c r="N896" s="851"/>
      <c r="O896" s="852"/>
      <c r="R896"/>
      <c r="S896"/>
      <c r="T896"/>
      <c r="U896"/>
    </row>
    <row r="897" spans="2:21" ht="18" customHeight="1">
      <c r="B897" s="853"/>
      <c r="C897" s="851"/>
      <c r="D897" s="851"/>
      <c r="E897" s="851"/>
      <c r="F897" s="851"/>
      <c r="G897" s="851"/>
      <c r="H897" s="851"/>
      <c r="I897" s="851"/>
      <c r="J897" s="851"/>
      <c r="K897" s="851"/>
      <c r="L897" s="851"/>
      <c r="M897" s="851"/>
      <c r="N897" s="851"/>
      <c r="O897" s="852"/>
      <c r="R897"/>
      <c r="S897"/>
      <c r="T897"/>
      <c r="U897"/>
    </row>
    <row r="898" spans="2:21" ht="18" customHeight="1">
      <c r="B898" s="853"/>
      <c r="C898" s="851"/>
      <c r="D898" s="851"/>
      <c r="E898" s="851"/>
      <c r="F898" s="851"/>
      <c r="G898" s="851"/>
      <c r="H898" s="851"/>
      <c r="I898" s="851"/>
      <c r="J898" s="851"/>
      <c r="K898" s="851"/>
      <c r="L898" s="851"/>
      <c r="M898" s="851"/>
      <c r="N898" s="851"/>
      <c r="O898" s="852"/>
      <c r="R898"/>
      <c r="S898"/>
      <c r="T898"/>
      <c r="U898"/>
    </row>
    <row r="899" spans="2:21" ht="18" customHeight="1">
      <c r="B899" s="853"/>
      <c r="C899" s="851"/>
      <c r="D899" s="851"/>
      <c r="E899" s="851"/>
      <c r="F899" s="851"/>
      <c r="G899" s="851"/>
      <c r="H899" s="851"/>
      <c r="I899" s="851"/>
      <c r="J899" s="851"/>
      <c r="K899" s="851"/>
      <c r="L899" s="851"/>
      <c r="M899" s="851"/>
      <c r="N899" s="851"/>
      <c r="O899" s="852"/>
      <c r="R899"/>
      <c r="S899"/>
      <c r="T899"/>
      <c r="U899"/>
    </row>
    <row r="900" spans="2:21" ht="18" customHeight="1">
      <c r="B900" s="853"/>
      <c r="C900" s="851"/>
      <c r="D900" s="851"/>
      <c r="E900" s="851"/>
      <c r="F900" s="851"/>
      <c r="G900" s="851"/>
      <c r="H900" s="851"/>
      <c r="I900" s="851"/>
      <c r="J900" s="851"/>
      <c r="K900" s="851"/>
      <c r="L900" s="851"/>
      <c r="M900" s="851"/>
      <c r="N900" s="851"/>
      <c r="O900" s="852"/>
      <c r="R900"/>
      <c r="S900"/>
      <c r="T900"/>
      <c r="U900"/>
    </row>
    <row r="901" spans="2:21" ht="18" customHeight="1">
      <c r="B901" s="853"/>
      <c r="C901" s="851"/>
      <c r="D901" s="851"/>
      <c r="E901" s="851"/>
      <c r="F901" s="851"/>
      <c r="G901" s="851"/>
      <c r="H901" s="851"/>
      <c r="I901" s="851"/>
      <c r="J901" s="851"/>
      <c r="K901" s="851"/>
      <c r="L901" s="851"/>
      <c r="M901" s="851"/>
      <c r="N901" s="851"/>
      <c r="O901" s="852"/>
      <c r="R901"/>
      <c r="S901"/>
      <c r="T901"/>
      <c r="U901"/>
    </row>
    <row r="902" spans="2:21" ht="18" customHeight="1">
      <c r="B902" s="853"/>
      <c r="C902" s="851"/>
      <c r="D902" s="851"/>
      <c r="E902" s="851"/>
      <c r="F902" s="851"/>
      <c r="G902" s="851"/>
      <c r="H902" s="851"/>
      <c r="I902" s="851"/>
      <c r="J902" s="851"/>
      <c r="K902" s="851"/>
      <c r="L902" s="851"/>
      <c r="M902" s="851"/>
      <c r="N902" s="851"/>
      <c r="O902" s="852"/>
      <c r="R902"/>
      <c r="S902"/>
      <c r="T902"/>
      <c r="U902"/>
    </row>
    <row r="903" spans="2:21" ht="18" customHeight="1">
      <c r="B903" s="853"/>
      <c r="C903" s="851"/>
      <c r="D903" s="851"/>
      <c r="E903" s="851"/>
      <c r="F903" s="851"/>
      <c r="G903" s="851"/>
      <c r="H903" s="851"/>
      <c r="I903" s="851"/>
      <c r="J903" s="851"/>
      <c r="K903" s="851"/>
      <c r="L903" s="851"/>
      <c r="M903" s="851"/>
      <c r="N903" s="851"/>
      <c r="O903" s="852"/>
      <c r="R903"/>
      <c r="S903"/>
      <c r="T903"/>
      <c r="U903"/>
    </row>
    <row r="904" spans="2:21" ht="18" customHeight="1">
      <c r="B904" s="853"/>
      <c r="C904" s="851"/>
      <c r="D904" s="851"/>
      <c r="E904" s="851"/>
      <c r="F904" s="851"/>
      <c r="G904" s="851"/>
      <c r="H904" s="851"/>
      <c r="I904" s="851"/>
      <c r="J904" s="851"/>
      <c r="K904" s="851"/>
      <c r="L904" s="851"/>
      <c r="M904" s="851"/>
      <c r="N904" s="851"/>
      <c r="O904" s="852"/>
      <c r="R904"/>
      <c r="S904"/>
      <c r="T904"/>
      <c r="U904"/>
    </row>
    <row r="905" spans="2:21" ht="18" customHeight="1">
      <c r="B905" s="853"/>
      <c r="C905" s="851"/>
      <c r="D905" s="851"/>
      <c r="E905" s="851"/>
      <c r="F905" s="851"/>
      <c r="G905" s="851"/>
      <c r="H905" s="851"/>
      <c r="I905" s="851"/>
      <c r="J905" s="851"/>
      <c r="K905" s="851"/>
      <c r="L905" s="851"/>
      <c r="M905" s="851"/>
      <c r="N905" s="851"/>
      <c r="O905" s="852"/>
      <c r="R905"/>
      <c r="S905"/>
      <c r="T905"/>
      <c r="U905"/>
    </row>
    <row r="906" spans="2:21" ht="18" customHeight="1">
      <c r="B906" s="853"/>
      <c r="C906" s="851"/>
      <c r="D906" s="851"/>
      <c r="E906" s="851"/>
      <c r="F906" s="851"/>
      <c r="G906" s="851"/>
      <c r="H906" s="851"/>
      <c r="I906" s="851"/>
      <c r="J906" s="851"/>
      <c r="K906" s="851"/>
      <c r="L906" s="851"/>
      <c r="M906" s="851"/>
      <c r="N906" s="851"/>
      <c r="O906" s="852"/>
      <c r="R906"/>
      <c r="S906"/>
      <c r="T906"/>
      <c r="U906"/>
    </row>
    <row r="907" spans="2:21" ht="18" customHeight="1">
      <c r="B907" s="853"/>
      <c r="C907" s="851"/>
      <c r="D907" s="851"/>
      <c r="E907" s="851"/>
      <c r="F907" s="851"/>
      <c r="G907" s="851"/>
      <c r="H907" s="851"/>
      <c r="I907" s="851"/>
      <c r="J907" s="851"/>
      <c r="K907" s="851"/>
      <c r="L907" s="851"/>
      <c r="M907" s="851"/>
      <c r="N907" s="851"/>
      <c r="O907" s="852"/>
      <c r="R907"/>
      <c r="S907"/>
      <c r="T907"/>
      <c r="U907"/>
    </row>
    <row r="908" spans="2:21" ht="18" customHeight="1">
      <c r="B908" s="853"/>
      <c r="C908" s="851"/>
      <c r="D908" s="851"/>
      <c r="E908" s="851"/>
      <c r="F908" s="851"/>
      <c r="G908" s="851"/>
      <c r="H908" s="851"/>
      <c r="I908" s="851"/>
      <c r="J908" s="851"/>
      <c r="K908" s="851"/>
      <c r="L908" s="851"/>
      <c r="M908" s="851"/>
      <c r="N908" s="851"/>
      <c r="O908" s="852"/>
      <c r="R908"/>
      <c r="S908"/>
      <c r="T908"/>
      <c r="U908"/>
    </row>
    <row r="909" spans="2:21" ht="18" customHeight="1">
      <c r="B909" s="853"/>
      <c r="C909" s="851"/>
      <c r="D909" s="851"/>
      <c r="E909" s="851"/>
      <c r="F909" s="851"/>
      <c r="G909" s="851"/>
      <c r="H909" s="851"/>
      <c r="I909" s="851"/>
      <c r="J909" s="851"/>
      <c r="K909" s="851"/>
      <c r="L909" s="851"/>
      <c r="M909" s="851"/>
      <c r="N909" s="851"/>
      <c r="O909" s="852"/>
      <c r="R909"/>
      <c r="S909"/>
      <c r="T909"/>
      <c r="U909"/>
    </row>
    <row r="910" spans="2:21" ht="18" customHeight="1">
      <c r="B910" s="853"/>
      <c r="C910" s="851"/>
      <c r="D910" s="851"/>
      <c r="E910" s="851"/>
      <c r="F910" s="851"/>
      <c r="G910" s="851"/>
      <c r="H910" s="851"/>
      <c r="I910" s="851"/>
      <c r="J910" s="851"/>
      <c r="K910" s="851"/>
      <c r="L910" s="851"/>
      <c r="M910" s="851"/>
      <c r="N910" s="851"/>
      <c r="O910" s="852"/>
      <c r="R910"/>
      <c r="S910"/>
      <c r="T910"/>
      <c r="U910"/>
    </row>
    <row r="911" spans="2:21" ht="18" customHeight="1">
      <c r="B911" s="853"/>
      <c r="C911" s="851"/>
      <c r="D911" s="851"/>
      <c r="E911" s="851"/>
      <c r="F911" s="851"/>
      <c r="G911" s="851"/>
      <c r="H911" s="851"/>
      <c r="I911" s="851"/>
      <c r="J911" s="851"/>
      <c r="K911" s="851"/>
      <c r="L911" s="851"/>
      <c r="M911" s="851"/>
      <c r="N911" s="851"/>
      <c r="O911" s="852"/>
      <c r="R911"/>
      <c r="S911"/>
      <c r="T911"/>
      <c r="U911"/>
    </row>
    <row r="912" spans="2:21" ht="18" customHeight="1">
      <c r="B912" s="979"/>
      <c r="C912" s="980"/>
      <c r="D912" s="980"/>
      <c r="E912" s="980"/>
      <c r="F912" s="980"/>
      <c r="G912" s="980"/>
      <c r="H912" s="980"/>
      <c r="I912" s="980"/>
      <c r="J912" s="980"/>
      <c r="K912" s="980"/>
      <c r="L912" s="980"/>
      <c r="M912" s="980"/>
      <c r="N912" s="980"/>
      <c r="O912" s="981"/>
      <c r="R912"/>
      <c r="S912"/>
      <c r="T912"/>
      <c r="U912"/>
    </row>
    <row r="913" spans="1:21" ht="18" customHeight="1">
      <c r="B913" s="969" t="s">
        <v>385</v>
      </c>
      <c r="C913" s="970"/>
      <c r="D913" s="970"/>
      <c r="E913" s="970"/>
      <c r="F913" s="970"/>
      <c r="G913" s="970"/>
      <c r="H913" s="970"/>
      <c r="I913" s="970"/>
      <c r="J913" s="970"/>
      <c r="K913" s="970"/>
      <c r="L913" s="970"/>
      <c r="M913" s="970"/>
      <c r="N913" s="970"/>
      <c r="O913" s="971"/>
      <c r="R913"/>
      <c r="S913"/>
      <c r="T913"/>
      <c r="U913"/>
    </row>
    <row r="914" spans="1:21" ht="18" customHeight="1">
      <c r="B914" s="972"/>
      <c r="C914" s="851"/>
      <c r="D914" s="851"/>
      <c r="E914" s="851"/>
      <c r="F914" s="851"/>
      <c r="G914" s="851"/>
      <c r="H914" s="851"/>
      <c r="I914" s="851"/>
      <c r="J914" s="851"/>
      <c r="K914" s="851"/>
      <c r="L914" s="851"/>
      <c r="M914" s="851"/>
      <c r="N914" s="851"/>
      <c r="O914" s="852"/>
      <c r="R914"/>
      <c r="S914"/>
      <c r="T914"/>
      <c r="U914"/>
    </row>
    <row r="915" spans="1:21" ht="18" customHeight="1">
      <c r="B915" s="853"/>
      <c r="C915" s="851"/>
      <c r="D915" s="851"/>
      <c r="E915" s="851"/>
      <c r="F915" s="851"/>
      <c r="G915" s="851"/>
      <c r="H915" s="851"/>
      <c r="I915" s="851"/>
      <c r="J915" s="851"/>
      <c r="K915" s="851"/>
      <c r="L915" s="851"/>
      <c r="M915" s="851"/>
      <c r="N915" s="851"/>
      <c r="O915" s="852"/>
      <c r="R915"/>
      <c r="S915"/>
      <c r="T915"/>
      <c r="U915"/>
    </row>
    <row r="916" spans="1:21" ht="18" customHeight="1">
      <c r="B916" s="853"/>
      <c r="C916" s="851"/>
      <c r="D916" s="851"/>
      <c r="E916" s="851"/>
      <c r="F916" s="851"/>
      <c r="G916" s="851"/>
      <c r="H916" s="851"/>
      <c r="I916" s="851"/>
      <c r="J916" s="851"/>
      <c r="K916" s="851"/>
      <c r="L916" s="851"/>
      <c r="M916" s="851"/>
      <c r="N916" s="851"/>
      <c r="O916" s="852"/>
      <c r="R916"/>
      <c r="S916"/>
      <c r="T916"/>
      <c r="U916"/>
    </row>
    <row r="917" spans="1:21" ht="18" customHeight="1">
      <c r="B917" s="853"/>
      <c r="C917" s="851"/>
      <c r="D917" s="851"/>
      <c r="E917" s="851"/>
      <c r="F917" s="851"/>
      <c r="G917" s="851"/>
      <c r="H917" s="851"/>
      <c r="I917" s="851"/>
      <c r="J917" s="851"/>
      <c r="K917" s="851"/>
      <c r="L917" s="851"/>
      <c r="M917" s="851"/>
      <c r="N917" s="851"/>
      <c r="O917" s="852"/>
      <c r="R917"/>
      <c r="S917"/>
      <c r="T917"/>
      <c r="U917"/>
    </row>
    <row r="918" spans="1:21" ht="18" customHeight="1">
      <c r="B918" s="973" t="s">
        <v>387</v>
      </c>
      <c r="C918" s="974"/>
      <c r="D918" s="974"/>
      <c r="E918" s="974"/>
      <c r="F918" s="974"/>
      <c r="G918" s="974"/>
      <c r="H918" s="974"/>
      <c r="I918" s="974"/>
      <c r="J918" s="974"/>
      <c r="K918" s="974"/>
      <c r="L918" s="974"/>
      <c r="M918" s="974"/>
      <c r="N918" s="974"/>
      <c r="O918" s="975"/>
      <c r="R918"/>
      <c r="S918"/>
      <c r="T918"/>
      <c r="U918"/>
    </row>
    <row r="919" spans="1:21" ht="18" customHeight="1">
      <c r="B919" s="972"/>
      <c r="C919" s="851"/>
      <c r="D919" s="851"/>
      <c r="E919" s="851"/>
      <c r="F919" s="851"/>
      <c r="G919" s="851"/>
      <c r="H919" s="851"/>
      <c r="I919" s="851"/>
      <c r="J919" s="851"/>
      <c r="K919" s="851"/>
      <c r="L919" s="851"/>
      <c r="M919" s="851"/>
      <c r="N919" s="851"/>
      <c r="O919" s="852"/>
      <c r="R919"/>
      <c r="S919"/>
      <c r="T919"/>
      <c r="U919"/>
    </row>
    <row r="920" spans="1:21" ht="18" customHeight="1">
      <c r="B920" s="854"/>
      <c r="C920" s="855"/>
      <c r="D920" s="855"/>
      <c r="E920" s="855"/>
      <c r="F920" s="855"/>
      <c r="G920" s="855"/>
      <c r="H920" s="855"/>
      <c r="I920" s="855"/>
      <c r="J920" s="855"/>
      <c r="K920" s="855"/>
      <c r="L920" s="855"/>
      <c r="M920" s="855"/>
      <c r="N920" s="855"/>
      <c r="O920" s="856"/>
      <c r="R920"/>
      <c r="S920"/>
      <c r="T920"/>
      <c r="U920"/>
    </row>
    <row r="921" spans="1:21" ht="18" customHeight="1">
      <c r="B921" s="976" t="s">
        <v>88</v>
      </c>
      <c r="C921" s="977"/>
      <c r="D921" s="977"/>
      <c r="E921" s="977"/>
      <c r="F921" s="977"/>
      <c r="G921" s="977"/>
      <c r="H921" s="977"/>
      <c r="I921" s="977"/>
      <c r="J921" s="977"/>
      <c r="K921" s="977"/>
      <c r="L921" s="977"/>
      <c r="M921" s="977"/>
      <c r="N921" s="977"/>
      <c r="O921" s="978"/>
      <c r="R921"/>
      <c r="S921"/>
      <c r="T921"/>
      <c r="U921"/>
    </row>
    <row r="922" spans="1:21" ht="18" customHeight="1">
      <c r="B922" s="955"/>
      <c r="C922" s="956"/>
      <c r="D922" s="956"/>
      <c r="E922" s="956"/>
      <c r="F922" s="956"/>
      <c r="G922" s="956"/>
      <c r="H922" s="956"/>
      <c r="I922" s="956"/>
      <c r="J922" s="956"/>
      <c r="K922" s="956"/>
      <c r="L922" s="956"/>
      <c r="M922" s="956"/>
      <c r="N922" s="956"/>
      <c r="O922" s="957"/>
      <c r="R922"/>
      <c r="S922"/>
      <c r="T922"/>
      <c r="U922"/>
    </row>
    <row r="923" spans="1:21" ht="18" customHeight="1">
      <c r="B923" s="853"/>
      <c r="C923" s="851"/>
      <c r="D923" s="851"/>
      <c r="E923" s="851"/>
      <c r="F923" s="851"/>
      <c r="G923" s="851"/>
      <c r="H923" s="851"/>
      <c r="I923" s="851"/>
      <c r="J923" s="851"/>
      <c r="K923" s="851"/>
      <c r="L923" s="851"/>
      <c r="M923" s="851"/>
      <c r="N923" s="851"/>
      <c r="O923" s="852"/>
      <c r="R923"/>
      <c r="S923"/>
      <c r="T923"/>
      <c r="U923"/>
    </row>
    <row r="924" spans="1:21" s="519" customFormat="1" ht="18" customHeight="1">
      <c r="B924" s="854"/>
      <c r="C924" s="855"/>
      <c r="D924" s="855"/>
      <c r="E924" s="855"/>
      <c r="F924" s="855"/>
      <c r="G924" s="855"/>
      <c r="H924" s="855"/>
      <c r="I924" s="855"/>
      <c r="J924" s="855"/>
      <c r="K924" s="855"/>
      <c r="L924" s="855"/>
      <c r="M924" s="855"/>
      <c r="N924" s="855"/>
      <c r="O924" s="856"/>
    </row>
    <row r="925" spans="1:21" s="1" customFormat="1" ht="4.5" customHeight="1" thickBot="1">
      <c r="B925" s="500"/>
      <c r="C925" s="500"/>
      <c r="D925" s="501"/>
      <c r="E925" s="501"/>
      <c r="F925" s="501"/>
      <c r="G925" s="501"/>
      <c r="H925" s="501"/>
      <c r="I925" s="501"/>
      <c r="J925" s="501"/>
      <c r="K925" s="501"/>
      <c r="L925" s="501"/>
      <c r="M925" s="501"/>
      <c r="N925" s="501"/>
      <c r="O925" s="501"/>
    </row>
    <row r="926" spans="1:21" s="1" customFormat="1" ht="18" customHeight="1" thickBot="1">
      <c r="B926" s="958" t="s">
        <v>76</v>
      </c>
      <c r="C926" s="959"/>
      <c r="D926" s="960"/>
      <c r="E926" s="714">
        <v>9</v>
      </c>
      <c r="F926" s="450"/>
      <c r="G926" s="450"/>
      <c r="H926" s="450"/>
      <c r="I926" s="450"/>
      <c r="J926" s="450"/>
      <c r="K926" s="450"/>
      <c r="L926" s="760"/>
      <c r="M926" s="760"/>
      <c r="N926" s="760"/>
      <c r="O926" s="760"/>
    </row>
    <row r="927" spans="1:21" s="38" customFormat="1" ht="18.75" customHeight="1">
      <c r="A927" s="307"/>
      <c r="B927" s="224" t="s">
        <v>493</v>
      </c>
      <c r="C927" s="224"/>
      <c r="D927" s="225"/>
      <c r="E927" s="226"/>
      <c r="F927" s="226"/>
      <c r="G927" s="226"/>
      <c r="H927" s="226"/>
      <c r="I927" s="226"/>
      <c r="J927" s="502"/>
      <c r="K927" s="227"/>
      <c r="L927" s="760"/>
      <c r="M927" s="760"/>
      <c r="N927" s="760"/>
      <c r="O927" s="760"/>
    </row>
    <row r="928" spans="1:21" s="38" customFormat="1">
      <c r="A928" s="503"/>
      <c r="B928" s="375" t="s">
        <v>228</v>
      </c>
      <c r="C928" s="375"/>
      <c r="D928" s="504"/>
      <c r="E928" s="505"/>
      <c r="F928" s="505"/>
      <c r="G928" s="228" t="s">
        <v>229</v>
      </c>
      <c r="H928" s="504"/>
      <c r="I928" s="375" t="s">
        <v>230</v>
      </c>
      <c r="J928" s="375"/>
      <c r="K928" s="503"/>
      <c r="L928" s="506"/>
      <c r="M928" s="507"/>
      <c r="N928" s="508"/>
      <c r="O928" s="228" t="s">
        <v>229</v>
      </c>
    </row>
    <row r="929" spans="1:15" s="38" customFormat="1">
      <c r="A929" s="509"/>
      <c r="B929" s="229" t="s">
        <v>231</v>
      </c>
      <c r="C929" s="230"/>
      <c r="D929" s="230"/>
      <c r="E929" s="231"/>
      <c r="F929" s="231" t="s">
        <v>232</v>
      </c>
      <c r="G929" s="232" t="s">
        <v>233</v>
      </c>
      <c r="H929" s="233"/>
      <c r="I929" s="229" t="s">
        <v>231</v>
      </c>
      <c r="J929" s="230"/>
      <c r="K929" s="230"/>
      <c r="L929" s="230"/>
      <c r="M929" s="231"/>
      <c r="N929" s="231" t="s">
        <v>232</v>
      </c>
      <c r="O929" s="232" t="s">
        <v>233</v>
      </c>
    </row>
    <row r="930" spans="1:15" s="38" customFormat="1" ht="18" customHeight="1">
      <c r="A930" s="503"/>
      <c r="B930" s="234" t="s">
        <v>234</v>
      </c>
      <c r="C930" s="235"/>
      <c r="D930" s="235"/>
      <c r="E930" s="236"/>
      <c r="F930" s="237"/>
      <c r="G930" s="238"/>
      <c r="H930" s="510"/>
      <c r="I930" s="234" t="s">
        <v>235</v>
      </c>
      <c r="J930" s="235"/>
      <c r="K930" s="235"/>
      <c r="L930" s="235"/>
      <c r="M930" s="236"/>
      <c r="N930" s="239"/>
      <c r="O930" s="240"/>
    </row>
    <row r="931" spans="1:15" s="38" customFormat="1" ht="14.25" customHeight="1">
      <c r="A931" s="503"/>
      <c r="B931" s="241"/>
      <c r="C931" s="242"/>
      <c r="D931" s="243"/>
      <c r="E931" s="244"/>
      <c r="F931" s="245"/>
      <c r="G931" s="246"/>
      <c r="H931" s="510"/>
      <c r="I931" s="247"/>
      <c r="J931" s="248"/>
      <c r="K931" s="243"/>
      <c r="L931" s="243"/>
      <c r="M931" s="244"/>
      <c r="N931" s="245"/>
      <c r="O931" s="249"/>
    </row>
    <row r="932" spans="1:15" s="38" customFormat="1" ht="14.25" customHeight="1">
      <c r="A932" s="503"/>
      <c r="B932" s="250"/>
      <c r="C932" s="251"/>
      <c r="D932" s="252"/>
      <c r="E932" s="253"/>
      <c r="F932" s="245"/>
      <c r="G932" s="254">
        <f>ROUNDDOWN(SUM(F931:F938)/1000,0)</f>
        <v>0</v>
      </c>
      <c r="H932" s="511"/>
      <c r="I932" s="247"/>
      <c r="J932" s="255"/>
      <c r="K932" s="252"/>
      <c r="L932" s="252"/>
      <c r="M932" s="253"/>
      <c r="N932" s="245"/>
      <c r="O932" s="256">
        <f>ROUNDDOWN(SUM(N931:N943)/1000,0)</f>
        <v>0</v>
      </c>
    </row>
    <row r="933" spans="1:15" s="38" customFormat="1" ht="14.25" customHeight="1">
      <c r="A933" s="503"/>
      <c r="B933" s="250"/>
      <c r="C933" s="251"/>
      <c r="D933" s="252"/>
      <c r="E933" s="253"/>
      <c r="F933" s="245"/>
      <c r="G933" s="254"/>
      <c r="H933" s="511"/>
      <c r="I933" s="257"/>
      <c r="J933" s="255"/>
      <c r="K933" s="252"/>
      <c r="L933" s="252"/>
      <c r="M933" s="253"/>
      <c r="N933" s="245"/>
      <c r="O933" s="249"/>
    </row>
    <row r="934" spans="1:15" s="38" customFormat="1" ht="14.25" customHeight="1">
      <c r="A934" s="503"/>
      <c r="B934" s="250"/>
      <c r="C934" s="251"/>
      <c r="D934" s="252"/>
      <c r="E934" s="253"/>
      <c r="F934" s="245"/>
      <c r="G934" s="254"/>
      <c r="H934" s="511"/>
      <c r="I934" s="257"/>
      <c r="J934" s="255"/>
      <c r="K934" s="252"/>
      <c r="L934" s="252"/>
      <c r="M934" s="253"/>
      <c r="N934" s="245"/>
      <c r="O934" s="249"/>
    </row>
    <row r="935" spans="1:15" s="38" customFormat="1" ht="14.25" customHeight="1">
      <c r="A935" s="503"/>
      <c r="B935" s="250"/>
      <c r="C935" s="251"/>
      <c r="D935" s="252"/>
      <c r="E935" s="253"/>
      <c r="F935" s="245"/>
      <c r="G935" s="254"/>
      <c r="H935" s="511"/>
      <c r="I935" s="257"/>
      <c r="J935" s="255"/>
      <c r="K935" s="252"/>
      <c r="L935" s="252"/>
      <c r="M935" s="253"/>
      <c r="N935" s="245"/>
      <c r="O935" s="249"/>
    </row>
    <row r="936" spans="1:15" s="38" customFormat="1" ht="14.25" customHeight="1">
      <c r="A936" s="503"/>
      <c r="B936" s="250"/>
      <c r="C936" s="251"/>
      <c r="D936" s="252"/>
      <c r="E936" s="253"/>
      <c r="F936" s="245"/>
      <c r="G936" s="254"/>
      <c r="H936" s="511"/>
      <c r="I936" s="257"/>
      <c r="J936" s="255"/>
      <c r="K936" s="252"/>
      <c r="L936" s="252"/>
      <c r="M936" s="253"/>
      <c r="N936" s="245"/>
      <c r="O936" s="249"/>
    </row>
    <row r="937" spans="1:15" s="38" customFormat="1" ht="14.25" customHeight="1">
      <c r="A937" s="503"/>
      <c r="B937" s="250"/>
      <c r="C937" s="251"/>
      <c r="D937" s="252"/>
      <c r="E937" s="253"/>
      <c r="F937" s="245"/>
      <c r="G937" s="258"/>
      <c r="H937" s="512"/>
      <c r="I937" s="259"/>
      <c r="J937" s="255"/>
      <c r="K937" s="252"/>
      <c r="L937" s="252"/>
      <c r="M937" s="253"/>
      <c r="N937" s="245"/>
      <c r="O937" s="249"/>
    </row>
    <row r="938" spans="1:15" s="38" customFormat="1" ht="14.25" customHeight="1">
      <c r="A938" s="503"/>
      <c r="B938" s="250"/>
      <c r="C938" s="260"/>
      <c r="D938" s="261"/>
      <c r="E938" s="262"/>
      <c r="F938" s="263"/>
      <c r="G938" s="258"/>
      <c r="H938" s="512"/>
      <c r="I938" s="259"/>
      <c r="J938" s="255"/>
      <c r="K938" s="252"/>
      <c r="L938" s="252"/>
      <c r="M938" s="253"/>
      <c r="N938" s="245"/>
      <c r="O938" s="249"/>
    </row>
    <row r="939" spans="1:15" s="38" customFormat="1" ht="14.25" customHeight="1">
      <c r="A939" s="503"/>
      <c r="B939" s="234" t="s">
        <v>236</v>
      </c>
      <c r="C939" s="235"/>
      <c r="D939" s="235"/>
      <c r="E939" s="236"/>
      <c r="F939" s="237"/>
      <c r="G939" s="238"/>
      <c r="H939" s="513"/>
      <c r="I939" s="247"/>
      <c r="J939" s="255"/>
      <c r="K939" s="252"/>
      <c r="L939" s="252"/>
      <c r="M939" s="253"/>
      <c r="N939" s="245"/>
      <c r="O939" s="249"/>
    </row>
    <row r="940" spans="1:15" s="38" customFormat="1" ht="14.25" customHeight="1">
      <c r="A940" s="503"/>
      <c r="B940" s="241"/>
      <c r="C940" s="242"/>
      <c r="D940" s="243"/>
      <c r="E940" s="244"/>
      <c r="F940" s="264"/>
      <c r="G940" s="246"/>
      <c r="H940" s="513"/>
      <c r="I940" s="257"/>
      <c r="J940" s="255"/>
      <c r="K940" s="252"/>
      <c r="L940" s="252"/>
      <c r="M940" s="253"/>
      <c r="N940" s="245"/>
      <c r="O940" s="249"/>
    </row>
    <row r="941" spans="1:15" s="38" customFormat="1" ht="14.25" customHeight="1">
      <c r="A941" s="503"/>
      <c r="B941" s="250"/>
      <c r="C941" s="251"/>
      <c r="D941" s="252"/>
      <c r="E941" s="253"/>
      <c r="F941" s="265"/>
      <c r="G941" s="254">
        <f>ROUNDDOWN(SUM(F940:F944)/1000,0)</f>
        <v>0</v>
      </c>
      <c r="H941" s="511"/>
      <c r="I941" s="247"/>
      <c r="J941" s="255"/>
      <c r="K941" s="252"/>
      <c r="L941" s="252"/>
      <c r="M941" s="253"/>
      <c r="N941" s="245"/>
      <c r="O941" s="249"/>
    </row>
    <row r="942" spans="1:15" s="38" customFormat="1" ht="14.25" customHeight="1">
      <c r="A942" s="503"/>
      <c r="B942" s="250"/>
      <c r="C942" s="251"/>
      <c r="D942" s="252"/>
      <c r="E942" s="253"/>
      <c r="F942" s="265"/>
      <c r="G942" s="254"/>
      <c r="H942" s="511"/>
      <c r="I942" s="247"/>
      <c r="J942" s="255"/>
      <c r="K942" s="252"/>
      <c r="L942" s="252"/>
      <c r="M942" s="253"/>
      <c r="N942" s="265"/>
      <c r="O942" s="249"/>
    </row>
    <row r="943" spans="1:15" s="38" customFormat="1" ht="14.25" customHeight="1">
      <c r="A943" s="503"/>
      <c r="B943" s="250"/>
      <c r="C943" s="251"/>
      <c r="D943" s="252"/>
      <c r="E943" s="253"/>
      <c r="F943" s="245"/>
      <c r="G943" s="254"/>
      <c r="H943" s="513"/>
      <c r="I943" s="247"/>
      <c r="J943" s="266"/>
      <c r="K943" s="261"/>
      <c r="L943" s="261"/>
      <c r="M943" s="262"/>
      <c r="N943" s="245"/>
      <c r="O943" s="267"/>
    </row>
    <row r="944" spans="1:15" s="38" customFormat="1" ht="14.25" customHeight="1">
      <c r="A944" s="503"/>
      <c r="B944" s="250"/>
      <c r="C944" s="260"/>
      <c r="D944" s="261"/>
      <c r="E944" s="262"/>
      <c r="F944" s="263"/>
      <c r="G944" s="254"/>
      <c r="H944" s="511"/>
      <c r="I944" s="234" t="s">
        <v>237</v>
      </c>
      <c r="J944" s="235"/>
      <c r="K944" s="235"/>
      <c r="L944" s="235"/>
      <c r="M944" s="236"/>
      <c r="N944" s="237"/>
      <c r="O944" s="268"/>
    </row>
    <row r="945" spans="1:15" s="38" customFormat="1" ht="14.25" customHeight="1">
      <c r="A945" s="503"/>
      <c r="B945" s="234" t="s">
        <v>238</v>
      </c>
      <c r="C945" s="235"/>
      <c r="D945" s="235"/>
      <c r="E945" s="236"/>
      <c r="F945" s="237"/>
      <c r="G945" s="238"/>
      <c r="H945" s="511"/>
      <c r="I945" s="247"/>
      <c r="J945" s="248"/>
      <c r="K945" s="243"/>
      <c r="L945" s="243"/>
      <c r="M945" s="244"/>
      <c r="N945" s="245"/>
      <c r="O945" s="249"/>
    </row>
    <row r="946" spans="1:15" s="38" customFormat="1" ht="14.25" customHeight="1">
      <c r="A946" s="503"/>
      <c r="B946" s="241"/>
      <c r="C946" s="242"/>
      <c r="D946" s="243"/>
      <c r="E946" s="244"/>
      <c r="F946" s="264"/>
      <c r="G946" s="246"/>
      <c r="H946" s="513"/>
      <c r="I946" s="247"/>
      <c r="J946" s="255"/>
      <c r="K946" s="252"/>
      <c r="L946" s="252"/>
      <c r="M946" s="253"/>
      <c r="N946" s="265"/>
      <c r="O946" s="256">
        <f>ROUNDDOWN(SUM(N945:N961)/1000,0)</f>
        <v>0</v>
      </c>
    </row>
    <row r="947" spans="1:15" s="38" customFormat="1" ht="14.25" customHeight="1">
      <c r="A947" s="503"/>
      <c r="B947" s="250"/>
      <c r="C947" s="251"/>
      <c r="D947" s="252"/>
      <c r="E947" s="253"/>
      <c r="F947" s="265"/>
      <c r="G947" s="254">
        <f>ROUNDDOWN(SUM(F946:F951)/1000,0)</f>
        <v>0</v>
      </c>
      <c r="H947" s="513"/>
      <c r="I947" s="257"/>
      <c r="J947" s="255"/>
      <c r="K947" s="252"/>
      <c r="L947" s="252"/>
      <c r="M947" s="253"/>
      <c r="N947" s="245"/>
      <c r="O947" s="249"/>
    </row>
    <row r="948" spans="1:15" s="38" customFormat="1" ht="14.25" customHeight="1">
      <c r="A948" s="503"/>
      <c r="B948" s="250"/>
      <c r="C948" s="251"/>
      <c r="D948" s="252"/>
      <c r="E948" s="253"/>
      <c r="F948" s="265"/>
      <c r="G948" s="254"/>
      <c r="H948" s="513"/>
      <c r="I948" s="257"/>
      <c r="J948" s="255"/>
      <c r="K948" s="252"/>
      <c r="L948" s="252"/>
      <c r="M948" s="253"/>
      <c r="N948" s="245"/>
      <c r="O948" s="249"/>
    </row>
    <row r="949" spans="1:15" s="38" customFormat="1" ht="14.25" customHeight="1">
      <c r="A949" s="503"/>
      <c r="B949" s="250"/>
      <c r="C949" s="251"/>
      <c r="D949" s="252"/>
      <c r="E949" s="253"/>
      <c r="F949" s="265"/>
      <c r="G949" s="254"/>
      <c r="H949" s="511"/>
      <c r="I949" s="257"/>
      <c r="J949" s="255"/>
      <c r="K949" s="252"/>
      <c r="L949" s="252"/>
      <c r="M949" s="253"/>
      <c r="N949" s="265"/>
      <c r="O949" s="249"/>
    </row>
    <row r="950" spans="1:15" s="38" customFormat="1" ht="14.25" customHeight="1">
      <c r="A950" s="503"/>
      <c r="B950" s="250"/>
      <c r="C950" s="251"/>
      <c r="D950" s="252"/>
      <c r="E950" s="253"/>
      <c r="F950" s="245"/>
      <c r="G950" s="254"/>
      <c r="H950" s="511"/>
      <c r="I950" s="257"/>
      <c r="J950" s="255"/>
      <c r="K950" s="252"/>
      <c r="L950" s="252"/>
      <c r="M950" s="253"/>
      <c r="N950" s="265"/>
      <c r="O950" s="249"/>
    </row>
    <row r="951" spans="1:15" s="38" customFormat="1" ht="14.25" customHeight="1">
      <c r="A951" s="503"/>
      <c r="B951" s="250"/>
      <c r="C951" s="260"/>
      <c r="D951" s="261"/>
      <c r="E951" s="262"/>
      <c r="F951" s="263"/>
      <c r="G951" s="254"/>
      <c r="H951" s="511"/>
      <c r="I951" s="247"/>
      <c r="J951" s="255"/>
      <c r="K951" s="252"/>
      <c r="L951" s="252"/>
      <c r="M951" s="253"/>
      <c r="N951" s="265"/>
      <c r="O951" s="249"/>
    </row>
    <row r="952" spans="1:15" s="38" customFormat="1" ht="14.25" customHeight="1">
      <c r="A952" s="503"/>
      <c r="B952" s="234" t="s">
        <v>239</v>
      </c>
      <c r="C952" s="235"/>
      <c r="D952" s="235"/>
      <c r="E952" s="236"/>
      <c r="F952" s="237"/>
      <c r="G952" s="238"/>
      <c r="H952" s="511"/>
      <c r="I952" s="257"/>
      <c r="J952" s="255"/>
      <c r="K952" s="252"/>
      <c r="L952" s="252"/>
      <c r="M952" s="253"/>
      <c r="N952" s="265"/>
      <c r="O952" s="249"/>
    </row>
    <row r="953" spans="1:15" s="38" customFormat="1" ht="14.25" customHeight="1">
      <c r="A953" s="503"/>
      <c r="B953" s="241"/>
      <c r="C953" s="242"/>
      <c r="D953" s="243"/>
      <c r="E953" s="244"/>
      <c r="F953" s="264"/>
      <c r="G953" s="246"/>
      <c r="H953" s="513"/>
      <c r="I953" s="247"/>
      <c r="J953" s="255"/>
      <c r="K953" s="252"/>
      <c r="L953" s="252"/>
      <c r="M953" s="253"/>
      <c r="N953" s="245"/>
      <c r="O953" s="249"/>
    </row>
    <row r="954" spans="1:15" s="38" customFormat="1" ht="14.25" customHeight="1">
      <c r="A954" s="503"/>
      <c r="B954" s="250"/>
      <c r="C954" s="251"/>
      <c r="D954" s="252"/>
      <c r="E954" s="253"/>
      <c r="F954" s="265"/>
      <c r="G954" s="254">
        <f>ROUNDDOWN(SUM(F953:F957)/1000,0)</f>
        <v>0</v>
      </c>
      <c r="H954" s="513"/>
      <c r="I954" s="247"/>
      <c r="J954" s="255"/>
      <c r="K954" s="252"/>
      <c r="L954" s="252"/>
      <c r="M954" s="253"/>
      <c r="N954" s="245"/>
      <c r="O954" s="249"/>
    </row>
    <row r="955" spans="1:15" s="38" customFormat="1" ht="14.25" customHeight="1">
      <c r="A955" s="503"/>
      <c r="B955" s="250"/>
      <c r="C955" s="251"/>
      <c r="D955" s="252"/>
      <c r="E955" s="253"/>
      <c r="F955" s="265"/>
      <c r="G955" s="254"/>
      <c r="H955" s="513"/>
      <c r="I955" s="247"/>
      <c r="J955" s="255"/>
      <c r="K955" s="252"/>
      <c r="L955" s="252"/>
      <c r="M955" s="253"/>
      <c r="N955" s="245"/>
      <c r="O955" s="249"/>
    </row>
    <row r="956" spans="1:15" s="38" customFormat="1" ht="14.25" customHeight="1">
      <c r="A956" s="503"/>
      <c r="B956" s="250"/>
      <c r="C956" s="251"/>
      <c r="D956" s="252"/>
      <c r="E956" s="253"/>
      <c r="F956" s="245"/>
      <c r="G956" s="254"/>
      <c r="H956" s="511"/>
      <c r="I956" s="257"/>
      <c r="J956" s="255"/>
      <c r="K956" s="252"/>
      <c r="L956" s="252"/>
      <c r="M956" s="253"/>
      <c r="N956" s="265"/>
      <c r="O956" s="249"/>
    </row>
    <row r="957" spans="1:15" s="38" customFormat="1" ht="14.25" customHeight="1">
      <c r="A957" s="503"/>
      <c r="B957" s="250"/>
      <c r="C957" s="260"/>
      <c r="D957" s="261"/>
      <c r="E957" s="262"/>
      <c r="F957" s="263"/>
      <c r="G957" s="254"/>
      <c r="H957" s="511"/>
      <c r="I957" s="257"/>
      <c r="J957" s="255"/>
      <c r="K957" s="252"/>
      <c r="L957" s="252"/>
      <c r="M957" s="253"/>
      <c r="N957" s="245"/>
      <c r="O957" s="249"/>
    </row>
    <row r="958" spans="1:15" s="38" customFormat="1" ht="14.25" customHeight="1">
      <c r="A958" s="503"/>
      <c r="B958" s="234" t="s">
        <v>240</v>
      </c>
      <c r="C958" s="235"/>
      <c r="D958" s="235"/>
      <c r="E958" s="236"/>
      <c r="F958" s="237"/>
      <c r="G958" s="238"/>
      <c r="H958" s="511"/>
      <c r="I958" s="257"/>
      <c r="J958" s="255"/>
      <c r="K958" s="252"/>
      <c r="L958" s="252"/>
      <c r="M958" s="253"/>
      <c r="N958" s="245"/>
      <c r="O958" s="249"/>
    </row>
    <row r="959" spans="1:15" s="38" customFormat="1" ht="14.25" customHeight="1">
      <c r="A959" s="503"/>
      <c r="B959" s="241"/>
      <c r="C959" s="242"/>
      <c r="D959" s="243"/>
      <c r="E959" s="244"/>
      <c r="F959" s="269"/>
      <c r="G959" s="246"/>
      <c r="H959" s="511"/>
      <c r="I959" s="257"/>
      <c r="J959" s="255"/>
      <c r="K959" s="252"/>
      <c r="L959" s="252"/>
      <c r="M959" s="253"/>
      <c r="N959" s="245"/>
      <c r="O959" s="249"/>
    </row>
    <row r="960" spans="1:15" s="38" customFormat="1" ht="14.25" customHeight="1">
      <c r="A960" s="503"/>
      <c r="B960" s="250"/>
      <c r="C960" s="251"/>
      <c r="D960" s="252"/>
      <c r="E960" s="253"/>
      <c r="F960" s="245"/>
      <c r="G960" s="246">
        <f>ROUNDDOWN(SUM(F959:F963)/1000,0)</f>
        <v>0</v>
      </c>
      <c r="H960" s="511"/>
      <c r="I960" s="247"/>
      <c r="J960" s="255"/>
      <c r="K960" s="252"/>
      <c r="L960" s="252"/>
      <c r="M960" s="253"/>
      <c r="N960" s="265"/>
      <c r="O960" s="249"/>
    </row>
    <row r="961" spans="1:15" s="38" customFormat="1" ht="14.25" customHeight="1">
      <c r="A961" s="503"/>
      <c r="B961" s="250"/>
      <c r="C961" s="251"/>
      <c r="D961" s="252"/>
      <c r="E961" s="253"/>
      <c r="F961" s="265"/>
      <c r="G961" s="246"/>
      <c r="H961" s="513"/>
      <c r="I961" s="247"/>
      <c r="J961" s="266"/>
      <c r="K961" s="261"/>
      <c r="L961" s="261"/>
      <c r="M961" s="262"/>
      <c r="N961" s="245"/>
      <c r="O961" s="267"/>
    </row>
    <row r="962" spans="1:15" s="38" customFormat="1" ht="14.25" customHeight="1">
      <c r="A962" s="503"/>
      <c r="B962" s="250"/>
      <c r="C962" s="251"/>
      <c r="D962" s="252"/>
      <c r="E962" s="253"/>
      <c r="F962" s="265"/>
      <c r="G962" s="246"/>
      <c r="H962" s="511"/>
      <c r="I962" s="270" t="s">
        <v>241</v>
      </c>
      <c r="J962" s="271"/>
      <c r="K962" s="271"/>
      <c r="L962" s="271"/>
      <c r="M962" s="272"/>
      <c r="N962" s="237"/>
      <c r="O962" s="268"/>
    </row>
    <row r="963" spans="1:15" s="38" customFormat="1" ht="14.25" customHeight="1">
      <c r="A963" s="503"/>
      <c r="B963" s="250"/>
      <c r="C963" s="260"/>
      <c r="D963" s="261"/>
      <c r="E963" s="262"/>
      <c r="F963" s="263"/>
      <c r="G963" s="254"/>
      <c r="H963" s="513"/>
      <c r="I963" s="247"/>
      <c r="J963" s="248"/>
      <c r="K963" s="243"/>
      <c r="L963" s="243"/>
      <c r="M963" s="244"/>
      <c r="N963" s="273"/>
      <c r="O963" s="249"/>
    </row>
    <row r="964" spans="1:15" s="38" customFormat="1" ht="14.25" customHeight="1">
      <c r="A964" s="503"/>
      <c r="B964" s="234" t="s">
        <v>242</v>
      </c>
      <c r="C964" s="235"/>
      <c r="D964" s="235"/>
      <c r="E964" s="236"/>
      <c r="F964" s="237"/>
      <c r="G964" s="238"/>
      <c r="H964" s="513"/>
      <c r="I964" s="247"/>
      <c r="J964" s="255"/>
      <c r="K964" s="252"/>
      <c r="L964" s="252"/>
      <c r="M964" s="253"/>
      <c r="N964" s="274"/>
      <c r="O964" s="275">
        <f>ROUNDDOWN(SUM(N963:N974)/1000,0)</f>
        <v>0</v>
      </c>
    </row>
    <row r="965" spans="1:15" s="38" customFormat="1" ht="14.25" customHeight="1">
      <c r="A965" s="503"/>
      <c r="B965" s="241"/>
      <c r="C965" s="242"/>
      <c r="D965" s="243"/>
      <c r="E965" s="244"/>
      <c r="F965" s="269"/>
      <c r="G965" s="246"/>
      <c r="H965" s="513"/>
      <c r="I965" s="257"/>
      <c r="J965" s="255"/>
      <c r="K965" s="252"/>
      <c r="L965" s="252"/>
      <c r="M965" s="253"/>
      <c r="N965" s="276"/>
      <c r="O965" s="249"/>
    </row>
    <row r="966" spans="1:15" s="38" customFormat="1" ht="14.25" customHeight="1">
      <c r="A966" s="503"/>
      <c r="B966" s="250"/>
      <c r="C966" s="251"/>
      <c r="D966" s="252"/>
      <c r="E966" s="253"/>
      <c r="F966" s="263"/>
      <c r="G966" s="254">
        <f>ROUNDDOWN(SUM(F965:F968)/1000,0)</f>
        <v>0</v>
      </c>
      <c r="H966" s="511"/>
      <c r="I966" s="247"/>
      <c r="J966" s="255"/>
      <c r="K966" s="252"/>
      <c r="L966" s="252"/>
      <c r="M966" s="253"/>
      <c r="N966" s="274"/>
      <c r="O966" s="249"/>
    </row>
    <row r="967" spans="1:15" s="38" customFormat="1" ht="14.25" customHeight="1">
      <c r="A967" s="503"/>
      <c r="B967" s="250"/>
      <c r="C967" s="251"/>
      <c r="D967" s="252"/>
      <c r="E967" s="253"/>
      <c r="F967" s="263"/>
      <c r="G967" s="254"/>
      <c r="H967" s="513"/>
      <c r="I967" s="257"/>
      <c r="J967" s="255"/>
      <c r="K967" s="252"/>
      <c r="L967" s="252"/>
      <c r="M967" s="253"/>
      <c r="N967" s="276"/>
      <c r="O967" s="249"/>
    </row>
    <row r="968" spans="1:15" s="38" customFormat="1" ht="14.25" customHeight="1">
      <c r="A968" s="503"/>
      <c r="B968" s="250"/>
      <c r="C968" s="260"/>
      <c r="D968" s="261"/>
      <c r="E968" s="262"/>
      <c r="F968" s="263"/>
      <c r="G968" s="254"/>
      <c r="H968" s="513"/>
      <c r="I968" s="247"/>
      <c r="J968" s="255"/>
      <c r="K968" s="252"/>
      <c r="L968" s="252"/>
      <c r="M968" s="253"/>
      <c r="N968" s="274"/>
      <c r="O968" s="249"/>
    </row>
    <row r="969" spans="1:15" s="38" customFormat="1" ht="14.25" customHeight="1" thickBot="1">
      <c r="A969" s="503"/>
      <c r="B969" s="277" t="s">
        <v>243</v>
      </c>
      <c r="C969" s="278"/>
      <c r="D969" s="278"/>
      <c r="E969" s="279"/>
      <c r="F969" s="280"/>
      <c r="G969" s="281">
        <f>G970-G932-G941-G947-G954-G960-G966</f>
        <v>0</v>
      </c>
      <c r="H969" s="511"/>
      <c r="I969" s="282"/>
      <c r="J969" s="255"/>
      <c r="K969" s="252"/>
      <c r="L969" s="252"/>
      <c r="M969" s="253"/>
      <c r="N969" s="274"/>
      <c r="O969" s="249"/>
    </row>
    <row r="970" spans="1:15" s="38" customFormat="1" ht="20.149999999999999" customHeight="1" thickTop="1">
      <c r="A970" s="503"/>
      <c r="B970" s="961" t="s">
        <v>244</v>
      </c>
      <c r="C970" s="962"/>
      <c r="D970" s="962"/>
      <c r="E970" s="962"/>
      <c r="F970" s="963"/>
      <c r="G970" s="283">
        <f>O977</f>
        <v>0</v>
      </c>
      <c r="H970" s="511"/>
      <c r="I970" s="284"/>
      <c r="J970" s="255"/>
      <c r="K970" s="252"/>
      <c r="L970" s="252"/>
      <c r="M970" s="253"/>
      <c r="N970" s="274"/>
      <c r="O970" s="249"/>
    </row>
    <row r="971" spans="1:15" s="38" customFormat="1" ht="14.25" customHeight="1">
      <c r="A971" s="503"/>
      <c r="B971" s="285" t="s">
        <v>245</v>
      </c>
      <c r="C971" s="286"/>
      <c r="D971" s="286"/>
      <c r="E971" s="286"/>
      <c r="F971" s="286"/>
      <c r="G971" s="287"/>
      <c r="H971" s="287"/>
      <c r="I971" s="247"/>
      <c r="J971" s="255"/>
      <c r="K971" s="252"/>
      <c r="L971" s="252"/>
      <c r="M971" s="253"/>
      <c r="N971" s="274"/>
      <c r="O971" s="249"/>
    </row>
    <row r="972" spans="1:15" s="38" customFormat="1" ht="14.25" customHeight="1">
      <c r="A972" s="503"/>
      <c r="B972" s="288" t="s">
        <v>246</v>
      </c>
      <c r="C972" s="286"/>
      <c r="D972" s="286"/>
      <c r="E972" s="286"/>
      <c r="F972" s="286"/>
      <c r="G972" s="289" t="s">
        <v>247</v>
      </c>
      <c r="H972" s="514"/>
      <c r="I972" s="247"/>
      <c r="J972" s="255"/>
      <c r="K972" s="252"/>
      <c r="L972" s="252"/>
      <c r="M972" s="253"/>
      <c r="N972" s="274"/>
      <c r="O972" s="249"/>
    </row>
    <row r="973" spans="1:15" s="38" customFormat="1" ht="14.25" customHeight="1">
      <c r="A973" s="503"/>
      <c r="B973" s="964" t="s">
        <v>2</v>
      </c>
      <c r="C973" s="965"/>
      <c r="D973" s="965"/>
      <c r="E973" s="965"/>
      <c r="F973" s="966"/>
      <c r="G973" s="290" t="s">
        <v>85</v>
      </c>
      <c r="H973" s="514"/>
      <c r="I973" s="247"/>
      <c r="J973" s="255"/>
      <c r="K973" s="252"/>
      <c r="L973" s="252"/>
      <c r="M973" s="253"/>
      <c r="N973" s="274"/>
      <c r="O973" s="249"/>
    </row>
    <row r="974" spans="1:15" s="38" customFormat="1" ht="20.149999999999999" customHeight="1" thickBot="1">
      <c r="A974" s="503"/>
      <c r="B974" s="943" t="s">
        <v>248</v>
      </c>
      <c r="C974" s="967"/>
      <c r="D974" s="967"/>
      <c r="E974" s="967"/>
      <c r="F974" s="968"/>
      <c r="G974" s="291"/>
      <c r="H974" s="515"/>
      <c r="I974" s="292"/>
      <c r="J974" s="293"/>
      <c r="K974" s="294"/>
      <c r="L974" s="294"/>
      <c r="M974" s="295"/>
      <c r="N974" s="296"/>
      <c r="O974" s="297"/>
    </row>
    <row r="975" spans="1:15" s="38" customFormat="1" ht="22.25" customHeight="1" thickTop="1">
      <c r="A975" s="503"/>
      <c r="B975" s="943" t="s">
        <v>249</v>
      </c>
      <c r="C975" s="944"/>
      <c r="D975" s="944"/>
      <c r="E975" s="944"/>
      <c r="F975" s="945"/>
      <c r="G975" s="291"/>
      <c r="H975" s="298"/>
      <c r="I975" s="946" t="s">
        <v>250</v>
      </c>
      <c r="J975" s="947"/>
      <c r="K975" s="947"/>
      <c r="L975" s="947"/>
      <c r="M975" s="947"/>
      <c r="N975" s="948"/>
      <c r="O975" s="299">
        <f>SUM(O932,O946,O964,)</f>
        <v>0</v>
      </c>
    </row>
    <row r="976" spans="1:15" s="38" customFormat="1" ht="35.15" customHeight="1" thickBot="1">
      <c r="A976" s="503"/>
      <c r="B976" s="949" t="s">
        <v>251</v>
      </c>
      <c r="C976" s="950"/>
      <c r="D976" s="950"/>
      <c r="E976" s="950"/>
      <c r="F976" s="951"/>
      <c r="G976" s="300"/>
      <c r="H976" s="226"/>
      <c r="I976" s="929" t="s">
        <v>252</v>
      </c>
      <c r="J976" s="930"/>
      <c r="K976" s="930"/>
      <c r="L976" s="930"/>
      <c r="M976" s="930"/>
      <c r="N976" s="931"/>
      <c r="O976" s="301">
        <f>IF(共通入力シート!$B$18="課税事業者",ROUNDDOWN((O975-G977)*10/110,0),0)</f>
        <v>0</v>
      </c>
    </row>
    <row r="977" spans="1:21" s="38" customFormat="1" ht="25.25" customHeight="1" thickTop="1">
      <c r="A977" s="503"/>
      <c r="B977" s="952" t="s">
        <v>90</v>
      </c>
      <c r="C977" s="953"/>
      <c r="D977" s="953"/>
      <c r="E977" s="953"/>
      <c r="F977" s="954"/>
      <c r="G977" s="302">
        <f>SUM(G974:G976)</f>
        <v>0</v>
      </c>
      <c r="H977" s="516"/>
      <c r="I977" s="929" t="s">
        <v>253</v>
      </c>
      <c r="J977" s="930"/>
      <c r="K977" s="930"/>
      <c r="L977" s="930"/>
      <c r="M977" s="930"/>
      <c r="N977" s="931"/>
      <c r="O977" s="299">
        <f>O975-O976</f>
        <v>0</v>
      </c>
    </row>
    <row r="978" spans="1:21" s="38" customFormat="1" ht="26.25" customHeight="1">
      <c r="A978" s="503"/>
      <c r="B978" s="517" t="s">
        <v>254</v>
      </c>
      <c r="C978" s="303"/>
      <c r="D978" s="303"/>
      <c r="E978" s="303"/>
      <c r="F978" s="303"/>
      <c r="G978" s="304"/>
      <c r="H978" s="516"/>
      <c r="I978" s="929" t="s">
        <v>255</v>
      </c>
      <c r="J978" s="930"/>
      <c r="K978" s="930"/>
      <c r="L978" s="930"/>
      <c r="M978" s="930"/>
      <c r="N978" s="931"/>
      <c r="O978" s="742"/>
    </row>
    <row r="979" spans="1:21" s="38" customFormat="1" ht="10.5" customHeight="1" thickBot="1">
      <c r="A979" s="503"/>
      <c r="B979" s="1"/>
      <c r="C979" s="303"/>
      <c r="D979" s="303"/>
      <c r="E979" s="303"/>
      <c r="F979" s="303"/>
      <c r="G979" s="304"/>
      <c r="H979" s="516"/>
      <c r="I979" s="518"/>
    </row>
    <row r="980" spans="1:21" s="38" customFormat="1" ht="25.25" customHeight="1" thickBot="1">
      <c r="A980" s="503"/>
      <c r="B980" s="932" t="s">
        <v>103</v>
      </c>
      <c r="C980" s="933"/>
      <c r="D980" s="934" t="str">
        <f>IF(共通入力シート!$B$2="","",共通入力シート!$B$2)</f>
        <v/>
      </c>
      <c r="E980" s="934"/>
      <c r="F980" s="934"/>
      <c r="G980" s="935"/>
      <c r="H980" s="936" t="str">
        <f>IF(共通入力シート!$B$18="※選択してください。","★「共通入力シート」の消費税等仕入控除税額の取扱を選択してください。","")</f>
        <v>★「共通入力シート」の消費税等仕入控除税額の取扱を選択してください。</v>
      </c>
      <c r="I980" s="937"/>
      <c r="J980" s="937"/>
      <c r="K980" s="937"/>
      <c r="L980" s="937"/>
      <c r="M980" s="937"/>
      <c r="N980" s="937"/>
      <c r="O980" s="937"/>
    </row>
    <row r="981" spans="1:21" s="38" customFormat="1" ht="25.25" customHeight="1" thickBot="1">
      <c r="A981" s="503"/>
      <c r="B981" s="938" t="s">
        <v>256</v>
      </c>
      <c r="C981" s="939"/>
      <c r="D981" s="940" t="str">
        <f>IF(O977=0,"",MAX(0,MIN(INT(O977/2),G969)))</f>
        <v/>
      </c>
      <c r="E981" s="940"/>
      <c r="F981" s="940"/>
      <c r="G981" s="305" t="s">
        <v>257</v>
      </c>
      <c r="H981" s="941" t="s">
        <v>497</v>
      </c>
      <c r="I981" s="942"/>
      <c r="J981" s="942"/>
      <c r="K981" s="942"/>
      <c r="L981" s="942"/>
      <c r="M981" s="942"/>
      <c r="N981" s="942"/>
      <c r="O981" s="942"/>
    </row>
    <row r="982" spans="1:21" ht="14.25" customHeight="1" thickBot="1">
      <c r="B982" s="44" t="s">
        <v>492</v>
      </c>
      <c r="C982" s="4"/>
      <c r="D982" s="4"/>
      <c r="E982" s="4"/>
      <c r="F982" s="4"/>
      <c r="G982" s="4"/>
      <c r="H982" s="4"/>
      <c r="I982" s="4"/>
      <c r="J982" s="4"/>
      <c r="K982" s="4"/>
      <c r="L982" s="4"/>
      <c r="M982" s="4"/>
      <c r="N982" s="4"/>
      <c r="O982" s="4"/>
      <c r="R982"/>
      <c r="S982"/>
      <c r="T982"/>
      <c r="U982"/>
    </row>
    <row r="983" spans="1:21" ht="14.25" customHeight="1">
      <c r="B983" s="1008" t="s">
        <v>76</v>
      </c>
      <c r="C983" s="1009"/>
      <c r="D983" s="1012">
        <v>10</v>
      </c>
      <c r="E983" s="1008" t="s">
        <v>220</v>
      </c>
      <c r="F983" s="1014"/>
      <c r="G983" s="1015"/>
      <c r="H983" s="1018" t="str">
        <f>IF(F983="","←選択してください。","")</f>
        <v>←選択してください。</v>
      </c>
      <c r="I983" s="1019"/>
      <c r="J983" s="1019"/>
      <c r="K983" s="1019"/>
      <c r="L983" s="1019"/>
      <c r="M983" s="1019"/>
      <c r="N983" s="1019"/>
      <c r="O983" s="1019"/>
      <c r="R983"/>
      <c r="S983"/>
      <c r="T983"/>
      <c r="U983"/>
    </row>
    <row r="984" spans="1:21" ht="14.25" customHeight="1" thickBot="1">
      <c r="B984" s="1010"/>
      <c r="C984" s="1011"/>
      <c r="D984" s="1013"/>
      <c r="E984" s="1010"/>
      <c r="F984" s="1016"/>
      <c r="G984" s="1017"/>
      <c r="H984" s="1020"/>
      <c r="I984" s="1021"/>
      <c r="J984" s="1021"/>
      <c r="K984" s="1021"/>
      <c r="L984" s="1021"/>
      <c r="M984" s="1021"/>
      <c r="N984" s="1021"/>
      <c r="O984" s="1021"/>
      <c r="R984"/>
      <c r="S984"/>
      <c r="T984"/>
      <c r="U984"/>
    </row>
    <row r="985" spans="1:21" ht="16.5" customHeight="1">
      <c r="B985" s="488" t="s">
        <v>77</v>
      </c>
      <c r="C985" s="489"/>
      <c r="D985" s="489"/>
      <c r="E985" s="490"/>
      <c r="F985" s="489"/>
      <c r="G985" s="489"/>
      <c r="H985" s="491"/>
      <c r="I985" s="491"/>
      <c r="J985" s="491"/>
      <c r="K985" s="491"/>
      <c r="L985" s="491"/>
      <c r="M985" s="491"/>
      <c r="N985" s="491"/>
      <c r="O985" s="492"/>
      <c r="R985"/>
      <c r="S985"/>
      <c r="T985"/>
      <c r="U985"/>
    </row>
    <row r="986" spans="1:21" ht="18.75" customHeight="1">
      <c r="B986" s="999"/>
      <c r="C986" s="1000"/>
      <c r="D986" s="1000"/>
      <c r="E986" s="1000"/>
      <c r="F986" s="1000"/>
      <c r="G986" s="1000"/>
      <c r="H986" s="1000"/>
      <c r="I986" s="1000"/>
      <c r="J986" s="1000"/>
      <c r="K986" s="1000"/>
      <c r="L986" s="493" t="s">
        <v>388</v>
      </c>
      <c r="M986" s="1003"/>
      <c r="N986" s="1003"/>
      <c r="O986" s="1004"/>
      <c r="Q986" s="498" t="str">
        <f>IF(M986="", "←選択してください。", "")</f>
        <v>←選択してください。</v>
      </c>
      <c r="R986"/>
      <c r="S986"/>
      <c r="T986"/>
      <c r="U986"/>
    </row>
    <row r="987" spans="1:21" ht="17.25" customHeight="1">
      <c r="B987" s="1001"/>
      <c r="C987" s="1002"/>
      <c r="D987" s="1002"/>
      <c r="E987" s="1002"/>
      <c r="F987" s="1002"/>
      <c r="G987" s="1002"/>
      <c r="H987" s="1002"/>
      <c r="I987" s="1002"/>
      <c r="J987" s="1002"/>
      <c r="K987" s="1002"/>
      <c r="L987" s="695" t="s">
        <v>56</v>
      </c>
      <c r="M987" s="1005"/>
      <c r="N987" s="1005"/>
      <c r="O987" s="1006"/>
      <c r="Q987" s="498" t="str">
        <f>IF(AND(F983="公演事業", M987=""),"←選択してください。", IF(AND(F983&lt;&gt;"公演事業", F983&lt;&gt;""),"←創作種別を記入する必要はありません。", ""))</f>
        <v/>
      </c>
      <c r="R987"/>
      <c r="S987"/>
      <c r="T987"/>
      <c r="U987"/>
    </row>
    <row r="988" spans="1:21" ht="4.5" customHeight="1">
      <c r="B988" s="453"/>
      <c r="C988" s="453"/>
      <c r="D988" s="453"/>
      <c r="E988" s="453"/>
      <c r="F988" s="453"/>
      <c r="G988" s="453"/>
      <c r="H988" s="453"/>
      <c r="I988" s="453"/>
      <c r="J988" s="453"/>
      <c r="K988" s="453"/>
      <c r="L988" s="453"/>
      <c r="M988" s="453"/>
      <c r="N988" s="453"/>
      <c r="O988" s="494"/>
      <c r="R988"/>
      <c r="S988"/>
      <c r="T988"/>
      <c r="U988"/>
    </row>
    <row r="989" spans="1:21" ht="24" customHeight="1">
      <c r="B989" s="495" t="s">
        <v>205</v>
      </c>
      <c r="C989" s="496"/>
      <c r="D989" s="496"/>
      <c r="E989" s="496"/>
      <c r="F989" s="925" t="s">
        <v>55</v>
      </c>
      <c r="G989" s="1007"/>
      <c r="H989" s="743"/>
      <c r="I989" s="925" t="s">
        <v>73</v>
      </c>
      <c r="J989" s="926"/>
      <c r="K989" s="1007"/>
      <c r="L989" s="709" t="str">
        <f>IF(F983="公演事業",IF(OR($H991=0,$K991=0),"",$H989/($H991*$K991)),"")</f>
        <v/>
      </c>
      <c r="M989" s="925" t="s">
        <v>74</v>
      </c>
      <c r="N989" s="1007"/>
      <c r="O989" s="497" t="str">
        <f>IF(OR(F983&lt;&gt;"公演事業",($O1084+$O1087)=0),"",($G1079-$G1078)/($O1084+$O1087))</f>
        <v/>
      </c>
      <c r="Q989" s="498" t="str">
        <f>IF(OR(F983="人材養成事業",F983= "普及啓発事業"), "←斜線部は記入する必要はありません。", "")</f>
        <v/>
      </c>
      <c r="R989"/>
      <c r="S989"/>
      <c r="T989"/>
      <c r="U989"/>
    </row>
    <row r="990" spans="1:21" s="1" customFormat="1" ht="21.75" customHeight="1">
      <c r="B990" s="982" t="s">
        <v>222</v>
      </c>
      <c r="C990" s="983"/>
      <c r="D990" s="986" t="s">
        <v>223</v>
      </c>
      <c r="E990" s="987"/>
      <c r="F990" s="988" t="s">
        <v>224</v>
      </c>
      <c r="G990" s="988"/>
      <c r="H990" s="989" t="s">
        <v>225</v>
      </c>
      <c r="I990" s="989"/>
      <c r="J990" s="989"/>
      <c r="K990" s="222" t="s">
        <v>226</v>
      </c>
      <c r="L990" s="990" t="s">
        <v>227</v>
      </c>
      <c r="M990" s="990"/>
      <c r="N990" s="990"/>
      <c r="O990" s="991"/>
    </row>
    <row r="991" spans="1:21" s="1" customFormat="1" ht="21.75" customHeight="1">
      <c r="B991" s="984"/>
      <c r="C991" s="985"/>
      <c r="D991" s="992"/>
      <c r="E991" s="993"/>
      <c r="F991" s="994"/>
      <c r="G991" s="995"/>
      <c r="H991" s="996"/>
      <c r="I991" s="996"/>
      <c r="J991" s="996"/>
      <c r="K991" s="223"/>
      <c r="L991" s="997"/>
      <c r="M991" s="997"/>
      <c r="N991" s="997"/>
      <c r="O991" s="998"/>
      <c r="Q991" s="498" t="str">
        <f>IF(F983="公演事業","←すべての項目について、必ず記入してください。", IF(OR(F983="人材養成事業", F983="普及啓発事業"), "←記入する必要はありません。", ""))</f>
        <v/>
      </c>
    </row>
    <row r="992" spans="1:21">
      <c r="B992" s="1"/>
      <c r="C992" s="1"/>
      <c r="D992" s="453"/>
      <c r="E992" s="453"/>
      <c r="F992" s="453"/>
      <c r="G992" s="453"/>
      <c r="H992" s="453"/>
      <c r="I992" s="453"/>
      <c r="J992" s="453"/>
      <c r="K992" s="453"/>
      <c r="L992" s="453"/>
      <c r="M992" s="453"/>
      <c r="N992" s="453"/>
      <c r="O992" s="453"/>
      <c r="Q992" s="498"/>
      <c r="R992"/>
      <c r="S992"/>
      <c r="T992"/>
      <c r="U992"/>
    </row>
    <row r="993" spans="2:21" ht="18" customHeight="1">
      <c r="B993" s="976" t="s">
        <v>87</v>
      </c>
      <c r="C993" s="977"/>
      <c r="D993" s="977"/>
      <c r="E993" s="977"/>
      <c r="F993" s="977"/>
      <c r="G993" s="977"/>
      <c r="H993" s="977"/>
      <c r="I993" s="977"/>
      <c r="J993" s="977"/>
      <c r="K993" s="977"/>
      <c r="L993" s="977"/>
      <c r="M993" s="977"/>
      <c r="N993" s="977"/>
      <c r="O993" s="978"/>
      <c r="R993"/>
      <c r="S993"/>
      <c r="T993"/>
      <c r="U993"/>
    </row>
    <row r="994" spans="2:21" ht="18" customHeight="1">
      <c r="B994" s="969" t="s">
        <v>384</v>
      </c>
      <c r="C994" s="970"/>
      <c r="D994" s="970"/>
      <c r="E994" s="970"/>
      <c r="F994" s="970"/>
      <c r="G994" s="970"/>
      <c r="H994" s="970"/>
      <c r="I994" s="970"/>
      <c r="J994" s="970"/>
      <c r="K994" s="970"/>
      <c r="L994" s="970"/>
      <c r="M994" s="970"/>
      <c r="N994" s="970"/>
      <c r="O994" s="971"/>
      <c r="P994" s="499"/>
      <c r="R994"/>
      <c r="S994"/>
      <c r="T994"/>
      <c r="U994"/>
    </row>
    <row r="995" spans="2:21" ht="18" customHeight="1">
      <c r="B995" s="972"/>
      <c r="C995" s="851"/>
      <c r="D995" s="851"/>
      <c r="E995" s="851"/>
      <c r="F995" s="851"/>
      <c r="G995" s="851"/>
      <c r="H995" s="851"/>
      <c r="I995" s="851"/>
      <c r="J995" s="851"/>
      <c r="K995" s="851"/>
      <c r="L995" s="851"/>
      <c r="M995" s="851"/>
      <c r="N995" s="851"/>
      <c r="O995" s="852"/>
      <c r="P995" s="499"/>
      <c r="R995"/>
      <c r="S995"/>
      <c r="T995"/>
      <c r="U995"/>
    </row>
    <row r="996" spans="2:21" ht="18" customHeight="1">
      <c r="B996" s="853"/>
      <c r="C996" s="851"/>
      <c r="D996" s="851"/>
      <c r="E996" s="851"/>
      <c r="F996" s="851"/>
      <c r="G996" s="851"/>
      <c r="H996" s="851"/>
      <c r="I996" s="851"/>
      <c r="J996" s="851"/>
      <c r="K996" s="851"/>
      <c r="L996" s="851"/>
      <c r="M996" s="851"/>
      <c r="N996" s="851"/>
      <c r="O996" s="852"/>
      <c r="P996" s="499"/>
      <c r="R996"/>
      <c r="S996"/>
      <c r="T996"/>
      <c r="U996"/>
    </row>
    <row r="997" spans="2:21" ht="18" customHeight="1">
      <c r="B997" s="853"/>
      <c r="C997" s="851"/>
      <c r="D997" s="851"/>
      <c r="E997" s="851"/>
      <c r="F997" s="851"/>
      <c r="G997" s="851"/>
      <c r="H997" s="851"/>
      <c r="I997" s="851"/>
      <c r="J997" s="851"/>
      <c r="K997" s="851"/>
      <c r="L997" s="851"/>
      <c r="M997" s="851"/>
      <c r="N997" s="851"/>
      <c r="O997" s="852"/>
      <c r="P997" s="499"/>
      <c r="R997"/>
      <c r="S997"/>
      <c r="T997"/>
      <c r="U997"/>
    </row>
    <row r="998" spans="2:21" ht="18" customHeight="1">
      <c r="B998" s="853"/>
      <c r="C998" s="851"/>
      <c r="D998" s="851"/>
      <c r="E998" s="851"/>
      <c r="F998" s="851"/>
      <c r="G998" s="851"/>
      <c r="H998" s="851"/>
      <c r="I998" s="851"/>
      <c r="J998" s="851"/>
      <c r="K998" s="851"/>
      <c r="L998" s="851"/>
      <c r="M998" s="851"/>
      <c r="N998" s="851"/>
      <c r="O998" s="852"/>
      <c r="P998" s="499"/>
      <c r="R998"/>
      <c r="S998"/>
      <c r="T998"/>
      <c r="U998"/>
    </row>
    <row r="999" spans="2:21" ht="18" customHeight="1">
      <c r="B999" s="853"/>
      <c r="C999" s="851"/>
      <c r="D999" s="851"/>
      <c r="E999" s="851"/>
      <c r="F999" s="851"/>
      <c r="G999" s="851"/>
      <c r="H999" s="851"/>
      <c r="I999" s="851"/>
      <c r="J999" s="851"/>
      <c r="K999" s="851"/>
      <c r="L999" s="851"/>
      <c r="M999" s="851"/>
      <c r="N999" s="851"/>
      <c r="O999" s="852"/>
      <c r="P999" s="499"/>
      <c r="R999"/>
      <c r="S999"/>
      <c r="T999"/>
      <c r="U999"/>
    </row>
    <row r="1000" spans="2:21" ht="18" customHeight="1">
      <c r="B1000" s="853"/>
      <c r="C1000" s="851"/>
      <c r="D1000" s="851"/>
      <c r="E1000" s="851"/>
      <c r="F1000" s="851"/>
      <c r="G1000" s="851"/>
      <c r="H1000" s="851"/>
      <c r="I1000" s="851"/>
      <c r="J1000" s="851"/>
      <c r="K1000" s="851"/>
      <c r="L1000" s="851"/>
      <c r="M1000" s="851"/>
      <c r="N1000" s="851"/>
      <c r="O1000" s="852"/>
      <c r="P1000" s="499"/>
      <c r="R1000"/>
      <c r="S1000"/>
      <c r="T1000"/>
      <c r="U1000"/>
    </row>
    <row r="1001" spans="2:21" ht="18" customHeight="1">
      <c r="B1001" s="853"/>
      <c r="C1001" s="851"/>
      <c r="D1001" s="851"/>
      <c r="E1001" s="851"/>
      <c r="F1001" s="851"/>
      <c r="G1001" s="851"/>
      <c r="H1001" s="851"/>
      <c r="I1001" s="851"/>
      <c r="J1001" s="851"/>
      <c r="K1001" s="851"/>
      <c r="L1001" s="851"/>
      <c r="M1001" s="851"/>
      <c r="N1001" s="851"/>
      <c r="O1001" s="852"/>
      <c r="P1001" s="499"/>
      <c r="R1001"/>
      <c r="S1001"/>
      <c r="T1001"/>
      <c r="U1001"/>
    </row>
    <row r="1002" spans="2:21" ht="18" customHeight="1">
      <c r="B1002" s="853"/>
      <c r="C1002" s="851"/>
      <c r="D1002" s="851"/>
      <c r="E1002" s="851"/>
      <c r="F1002" s="851"/>
      <c r="G1002" s="851"/>
      <c r="H1002" s="851"/>
      <c r="I1002" s="851"/>
      <c r="J1002" s="851"/>
      <c r="K1002" s="851"/>
      <c r="L1002" s="851"/>
      <c r="M1002" s="851"/>
      <c r="N1002" s="851"/>
      <c r="O1002" s="852"/>
      <c r="P1002" s="499"/>
      <c r="R1002"/>
      <c r="S1002"/>
      <c r="T1002"/>
      <c r="U1002"/>
    </row>
    <row r="1003" spans="2:21" ht="18" customHeight="1">
      <c r="B1003" s="853"/>
      <c r="C1003" s="851"/>
      <c r="D1003" s="851"/>
      <c r="E1003" s="851"/>
      <c r="F1003" s="851"/>
      <c r="G1003" s="851"/>
      <c r="H1003" s="851"/>
      <c r="I1003" s="851"/>
      <c r="J1003" s="851"/>
      <c r="K1003" s="851"/>
      <c r="L1003" s="851"/>
      <c r="M1003" s="851"/>
      <c r="N1003" s="851"/>
      <c r="O1003" s="852"/>
      <c r="P1003" s="499"/>
      <c r="R1003"/>
      <c r="S1003"/>
      <c r="T1003"/>
      <c r="U1003"/>
    </row>
    <row r="1004" spans="2:21" ht="18" customHeight="1">
      <c r="B1004" s="973" t="s">
        <v>386</v>
      </c>
      <c r="C1004" s="974"/>
      <c r="D1004" s="974"/>
      <c r="E1004" s="974"/>
      <c r="F1004" s="974"/>
      <c r="G1004" s="974"/>
      <c r="H1004" s="974"/>
      <c r="I1004" s="974"/>
      <c r="J1004" s="974"/>
      <c r="K1004" s="974"/>
      <c r="L1004" s="974"/>
      <c r="M1004" s="974"/>
      <c r="N1004" s="974"/>
      <c r="O1004" s="975"/>
      <c r="R1004"/>
      <c r="S1004"/>
      <c r="T1004"/>
      <c r="U1004"/>
    </row>
    <row r="1005" spans="2:21" ht="18" customHeight="1">
      <c r="B1005" s="972"/>
      <c r="C1005" s="851"/>
      <c r="D1005" s="851"/>
      <c r="E1005" s="851"/>
      <c r="F1005" s="851"/>
      <c r="G1005" s="851"/>
      <c r="H1005" s="851"/>
      <c r="I1005" s="851"/>
      <c r="J1005" s="851"/>
      <c r="K1005" s="851"/>
      <c r="L1005" s="851"/>
      <c r="M1005" s="851"/>
      <c r="N1005" s="851"/>
      <c r="O1005" s="852"/>
      <c r="R1005"/>
      <c r="S1005"/>
      <c r="T1005"/>
      <c r="U1005"/>
    </row>
    <row r="1006" spans="2:21" ht="18" customHeight="1">
      <c r="B1006" s="853"/>
      <c r="C1006" s="851"/>
      <c r="D1006" s="851"/>
      <c r="E1006" s="851"/>
      <c r="F1006" s="851"/>
      <c r="G1006" s="851"/>
      <c r="H1006" s="851"/>
      <c r="I1006" s="851"/>
      <c r="J1006" s="851"/>
      <c r="K1006" s="851"/>
      <c r="L1006" s="851"/>
      <c r="M1006" s="851"/>
      <c r="N1006" s="851"/>
      <c r="O1006" s="852"/>
      <c r="R1006"/>
      <c r="S1006"/>
      <c r="T1006"/>
      <c r="U1006"/>
    </row>
    <row r="1007" spans="2:21" ht="18" customHeight="1">
      <c r="B1007" s="853"/>
      <c r="C1007" s="851"/>
      <c r="D1007" s="851"/>
      <c r="E1007" s="851"/>
      <c r="F1007" s="851"/>
      <c r="G1007" s="851"/>
      <c r="H1007" s="851"/>
      <c r="I1007" s="851"/>
      <c r="J1007" s="851"/>
      <c r="K1007" s="851"/>
      <c r="L1007" s="851"/>
      <c r="M1007" s="851"/>
      <c r="N1007" s="851"/>
      <c r="O1007" s="852"/>
      <c r="R1007"/>
      <c r="S1007"/>
      <c r="T1007"/>
      <c r="U1007"/>
    </row>
    <row r="1008" spans="2:21" ht="18" customHeight="1">
      <c r="B1008" s="853"/>
      <c r="C1008" s="851"/>
      <c r="D1008" s="851"/>
      <c r="E1008" s="851"/>
      <c r="F1008" s="851"/>
      <c r="G1008" s="851"/>
      <c r="H1008" s="851"/>
      <c r="I1008" s="851"/>
      <c r="J1008" s="851"/>
      <c r="K1008" s="851"/>
      <c r="L1008" s="851"/>
      <c r="M1008" s="851"/>
      <c r="N1008" s="851"/>
      <c r="O1008" s="852"/>
      <c r="R1008"/>
      <c r="S1008"/>
      <c r="T1008"/>
      <c r="U1008"/>
    </row>
    <row r="1009" spans="2:21" ht="18" customHeight="1">
      <c r="B1009" s="853"/>
      <c r="C1009" s="851"/>
      <c r="D1009" s="851"/>
      <c r="E1009" s="851"/>
      <c r="F1009" s="851"/>
      <c r="G1009" s="851"/>
      <c r="H1009" s="851"/>
      <c r="I1009" s="851"/>
      <c r="J1009" s="851"/>
      <c r="K1009" s="851"/>
      <c r="L1009" s="851"/>
      <c r="M1009" s="851"/>
      <c r="N1009" s="851"/>
      <c r="O1009" s="852"/>
      <c r="R1009"/>
      <c r="S1009"/>
      <c r="T1009"/>
      <c r="U1009"/>
    </row>
    <row r="1010" spans="2:21" ht="18" customHeight="1">
      <c r="B1010" s="853"/>
      <c r="C1010" s="851"/>
      <c r="D1010" s="851"/>
      <c r="E1010" s="851"/>
      <c r="F1010" s="851"/>
      <c r="G1010" s="851"/>
      <c r="H1010" s="851"/>
      <c r="I1010" s="851"/>
      <c r="J1010" s="851"/>
      <c r="K1010" s="851"/>
      <c r="L1010" s="851"/>
      <c r="M1010" s="851"/>
      <c r="N1010" s="851"/>
      <c r="O1010" s="852"/>
      <c r="R1010"/>
      <c r="S1010"/>
      <c r="T1010"/>
      <c r="U1010"/>
    </row>
    <row r="1011" spans="2:21" ht="18" customHeight="1">
      <c r="B1011" s="853"/>
      <c r="C1011" s="851"/>
      <c r="D1011" s="851"/>
      <c r="E1011" s="851"/>
      <c r="F1011" s="851"/>
      <c r="G1011" s="851"/>
      <c r="H1011" s="851"/>
      <c r="I1011" s="851"/>
      <c r="J1011" s="851"/>
      <c r="K1011" s="851"/>
      <c r="L1011" s="851"/>
      <c r="M1011" s="851"/>
      <c r="N1011" s="851"/>
      <c r="O1011" s="852"/>
      <c r="R1011"/>
      <c r="S1011"/>
      <c r="T1011"/>
      <c r="U1011"/>
    </row>
    <row r="1012" spans="2:21" ht="18" customHeight="1">
      <c r="B1012" s="853"/>
      <c r="C1012" s="851"/>
      <c r="D1012" s="851"/>
      <c r="E1012" s="851"/>
      <c r="F1012" s="851"/>
      <c r="G1012" s="851"/>
      <c r="H1012" s="851"/>
      <c r="I1012" s="851"/>
      <c r="J1012" s="851"/>
      <c r="K1012" s="851"/>
      <c r="L1012" s="851"/>
      <c r="M1012" s="851"/>
      <c r="N1012" s="851"/>
      <c r="O1012" s="852"/>
      <c r="R1012"/>
      <c r="S1012"/>
      <c r="T1012"/>
      <c r="U1012"/>
    </row>
    <row r="1013" spans="2:21" ht="18" customHeight="1">
      <c r="B1013" s="853"/>
      <c r="C1013" s="851"/>
      <c r="D1013" s="851"/>
      <c r="E1013" s="851"/>
      <c r="F1013" s="851"/>
      <c r="G1013" s="851"/>
      <c r="H1013" s="851"/>
      <c r="I1013" s="851"/>
      <c r="J1013" s="851"/>
      <c r="K1013" s="851"/>
      <c r="L1013" s="851"/>
      <c r="M1013" s="851"/>
      <c r="N1013" s="851"/>
      <c r="O1013" s="852"/>
      <c r="R1013"/>
      <c r="S1013"/>
      <c r="T1013"/>
      <c r="U1013"/>
    </row>
    <row r="1014" spans="2:21" ht="18" customHeight="1">
      <c r="B1014" s="853"/>
      <c r="C1014" s="851"/>
      <c r="D1014" s="851"/>
      <c r="E1014" s="851"/>
      <c r="F1014" s="851"/>
      <c r="G1014" s="851"/>
      <c r="H1014" s="851"/>
      <c r="I1014" s="851"/>
      <c r="J1014" s="851"/>
      <c r="K1014" s="851"/>
      <c r="L1014" s="851"/>
      <c r="M1014" s="851"/>
      <c r="N1014" s="851"/>
      <c r="O1014" s="852"/>
      <c r="R1014"/>
      <c r="S1014"/>
      <c r="T1014"/>
      <c r="U1014"/>
    </row>
    <row r="1015" spans="2:21" ht="18" customHeight="1">
      <c r="B1015" s="853"/>
      <c r="C1015" s="851"/>
      <c r="D1015" s="851"/>
      <c r="E1015" s="851"/>
      <c r="F1015" s="851"/>
      <c r="G1015" s="851"/>
      <c r="H1015" s="851"/>
      <c r="I1015" s="851"/>
      <c r="J1015" s="851"/>
      <c r="K1015" s="851"/>
      <c r="L1015" s="851"/>
      <c r="M1015" s="851"/>
      <c r="N1015" s="851"/>
      <c r="O1015" s="852"/>
      <c r="R1015"/>
      <c r="S1015"/>
      <c r="T1015"/>
      <c r="U1015"/>
    </row>
    <row r="1016" spans="2:21" ht="18" customHeight="1">
      <c r="B1016" s="853"/>
      <c r="C1016" s="851"/>
      <c r="D1016" s="851"/>
      <c r="E1016" s="851"/>
      <c r="F1016" s="851"/>
      <c r="G1016" s="851"/>
      <c r="H1016" s="851"/>
      <c r="I1016" s="851"/>
      <c r="J1016" s="851"/>
      <c r="K1016" s="851"/>
      <c r="L1016" s="851"/>
      <c r="M1016" s="851"/>
      <c r="N1016" s="851"/>
      <c r="O1016" s="852"/>
      <c r="R1016"/>
      <c r="S1016"/>
      <c r="T1016"/>
      <c r="U1016"/>
    </row>
    <row r="1017" spans="2:21" ht="18" customHeight="1">
      <c r="B1017" s="853"/>
      <c r="C1017" s="851"/>
      <c r="D1017" s="851"/>
      <c r="E1017" s="851"/>
      <c r="F1017" s="851"/>
      <c r="G1017" s="851"/>
      <c r="H1017" s="851"/>
      <c r="I1017" s="851"/>
      <c r="J1017" s="851"/>
      <c r="K1017" s="851"/>
      <c r="L1017" s="851"/>
      <c r="M1017" s="851"/>
      <c r="N1017" s="851"/>
      <c r="O1017" s="852"/>
      <c r="R1017"/>
      <c r="S1017"/>
      <c r="T1017"/>
      <c r="U1017"/>
    </row>
    <row r="1018" spans="2:21" ht="18" customHeight="1">
      <c r="B1018" s="853"/>
      <c r="C1018" s="851"/>
      <c r="D1018" s="851"/>
      <c r="E1018" s="851"/>
      <c r="F1018" s="851"/>
      <c r="G1018" s="851"/>
      <c r="H1018" s="851"/>
      <c r="I1018" s="851"/>
      <c r="J1018" s="851"/>
      <c r="K1018" s="851"/>
      <c r="L1018" s="851"/>
      <c r="M1018" s="851"/>
      <c r="N1018" s="851"/>
      <c r="O1018" s="852"/>
      <c r="R1018"/>
      <c r="S1018"/>
      <c r="T1018"/>
      <c r="U1018"/>
    </row>
    <row r="1019" spans="2:21" ht="18" customHeight="1">
      <c r="B1019" s="853"/>
      <c r="C1019" s="851"/>
      <c r="D1019" s="851"/>
      <c r="E1019" s="851"/>
      <c r="F1019" s="851"/>
      <c r="G1019" s="851"/>
      <c r="H1019" s="851"/>
      <c r="I1019" s="851"/>
      <c r="J1019" s="851"/>
      <c r="K1019" s="851"/>
      <c r="L1019" s="851"/>
      <c r="M1019" s="851"/>
      <c r="N1019" s="851"/>
      <c r="O1019" s="852"/>
      <c r="R1019"/>
      <c r="S1019"/>
      <c r="T1019"/>
      <c r="U1019"/>
    </row>
    <row r="1020" spans="2:21" ht="18" customHeight="1">
      <c r="B1020" s="853"/>
      <c r="C1020" s="851"/>
      <c r="D1020" s="851"/>
      <c r="E1020" s="851"/>
      <c r="F1020" s="851"/>
      <c r="G1020" s="851"/>
      <c r="H1020" s="851"/>
      <c r="I1020" s="851"/>
      <c r="J1020" s="851"/>
      <c r="K1020" s="851"/>
      <c r="L1020" s="851"/>
      <c r="M1020" s="851"/>
      <c r="N1020" s="851"/>
      <c r="O1020" s="852"/>
      <c r="R1020"/>
      <c r="S1020"/>
      <c r="T1020"/>
      <c r="U1020"/>
    </row>
    <row r="1021" spans="2:21" ht="18" customHeight="1">
      <c r="B1021" s="979"/>
      <c r="C1021" s="980"/>
      <c r="D1021" s="980"/>
      <c r="E1021" s="980"/>
      <c r="F1021" s="980"/>
      <c r="G1021" s="980"/>
      <c r="H1021" s="980"/>
      <c r="I1021" s="980"/>
      <c r="J1021" s="980"/>
      <c r="K1021" s="980"/>
      <c r="L1021" s="980"/>
      <c r="M1021" s="980"/>
      <c r="N1021" s="980"/>
      <c r="O1021" s="981"/>
      <c r="R1021"/>
      <c r="S1021"/>
      <c r="T1021"/>
      <c r="U1021"/>
    </row>
    <row r="1022" spans="2:21" ht="18" customHeight="1">
      <c r="B1022" s="969" t="s">
        <v>385</v>
      </c>
      <c r="C1022" s="970"/>
      <c r="D1022" s="970"/>
      <c r="E1022" s="970"/>
      <c r="F1022" s="970"/>
      <c r="G1022" s="970"/>
      <c r="H1022" s="970"/>
      <c r="I1022" s="970"/>
      <c r="J1022" s="970"/>
      <c r="K1022" s="970"/>
      <c r="L1022" s="970"/>
      <c r="M1022" s="970"/>
      <c r="N1022" s="970"/>
      <c r="O1022" s="971"/>
      <c r="R1022"/>
      <c r="S1022"/>
      <c r="T1022"/>
      <c r="U1022"/>
    </row>
    <row r="1023" spans="2:21" ht="18" customHeight="1">
      <c r="B1023" s="972"/>
      <c r="C1023" s="851"/>
      <c r="D1023" s="851"/>
      <c r="E1023" s="851"/>
      <c r="F1023" s="851"/>
      <c r="G1023" s="851"/>
      <c r="H1023" s="851"/>
      <c r="I1023" s="851"/>
      <c r="J1023" s="851"/>
      <c r="K1023" s="851"/>
      <c r="L1023" s="851"/>
      <c r="M1023" s="851"/>
      <c r="N1023" s="851"/>
      <c r="O1023" s="852"/>
      <c r="R1023"/>
      <c r="S1023"/>
      <c r="T1023"/>
      <c r="U1023"/>
    </row>
    <row r="1024" spans="2:21" ht="18" customHeight="1">
      <c r="B1024" s="853"/>
      <c r="C1024" s="851"/>
      <c r="D1024" s="851"/>
      <c r="E1024" s="851"/>
      <c r="F1024" s="851"/>
      <c r="G1024" s="851"/>
      <c r="H1024" s="851"/>
      <c r="I1024" s="851"/>
      <c r="J1024" s="851"/>
      <c r="K1024" s="851"/>
      <c r="L1024" s="851"/>
      <c r="M1024" s="851"/>
      <c r="N1024" s="851"/>
      <c r="O1024" s="852"/>
      <c r="R1024"/>
      <c r="S1024"/>
      <c r="T1024"/>
      <c r="U1024"/>
    </row>
    <row r="1025" spans="1:21" ht="18" customHeight="1">
      <c r="B1025" s="853"/>
      <c r="C1025" s="851"/>
      <c r="D1025" s="851"/>
      <c r="E1025" s="851"/>
      <c r="F1025" s="851"/>
      <c r="G1025" s="851"/>
      <c r="H1025" s="851"/>
      <c r="I1025" s="851"/>
      <c r="J1025" s="851"/>
      <c r="K1025" s="851"/>
      <c r="L1025" s="851"/>
      <c r="M1025" s="851"/>
      <c r="N1025" s="851"/>
      <c r="O1025" s="852"/>
      <c r="R1025"/>
      <c r="S1025"/>
      <c r="T1025"/>
      <c r="U1025"/>
    </row>
    <row r="1026" spans="1:21" ht="18" customHeight="1">
      <c r="B1026" s="853"/>
      <c r="C1026" s="851"/>
      <c r="D1026" s="851"/>
      <c r="E1026" s="851"/>
      <c r="F1026" s="851"/>
      <c r="G1026" s="851"/>
      <c r="H1026" s="851"/>
      <c r="I1026" s="851"/>
      <c r="J1026" s="851"/>
      <c r="K1026" s="851"/>
      <c r="L1026" s="851"/>
      <c r="M1026" s="851"/>
      <c r="N1026" s="851"/>
      <c r="O1026" s="852"/>
      <c r="R1026"/>
      <c r="S1026"/>
      <c r="T1026"/>
      <c r="U1026"/>
    </row>
    <row r="1027" spans="1:21" ht="18" customHeight="1">
      <c r="B1027" s="973" t="s">
        <v>387</v>
      </c>
      <c r="C1027" s="974"/>
      <c r="D1027" s="974"/>
      <c r="E1027" s="974"/>
      <c r="F1027" s="974"/>
      <c r="G1027" s="974"/>
      <c r="H1027" s="974"/>
      <c r="I1027" s="974"/>
      <c r="J1027" s="974"/>
      <c r="K1027" s="974"/>
      <c r="L1027" s="974"/>
      <c r="M1027" s="974"/>
      <c r="N1027" s="974"/>
      <c r="O1027" s="975"/>
      <c r="R1027"/>
      <c r="S1027"/>
      <c r="T1027"/>
      <c r="U1027"/>
    </row>
    <row r="1028" spans="1:21" ht="18" customHeight="1">
      <c r="B1028" s="972"/>
      <c r="C1028" s="851"/>
      <c r="D1028" s="851"/>
      <c r="E1028" s="851"/>
      <c r="F1028" s="851"/>
      <c r="G1028" s="851"/>
      <c r="H1028" s="851"/>
      <c r="I1028" s="851"/>
      <c r="J1028" s="851"/>
      <c r="K1028" s="851"/>
      <c r="L1028" s="851"/>
      <c r="M1028" s="851"/>
      <c r="N1028" s="851"/>
      <c r="O1028" s="852"/>
      <c r="R1028"/>
      <c r="S1028"/>
      <c r="T1028"/>
      <c r="U1028"/>
    </row>
    <row r="1029" spans="1:21" ht="18" customHeight="1">
      <c r="B1029" s="854"/>
      <c r="C1029" s="855"/>
      <c r="D1029" s="855"/>
      <c r="E1029" s="855"/>
      <c r="F1029" s="855"/>
      <c r="G1029" s="855"/>
      <c r="H1029" s="855"/>
      <c r="I1029" s="855"/>
      <c r="J1029" s="855"/>
      <c r="K1029" s="855"/>
      <c r="L1029" s="855"/>
      <c r="M1029" s="855"/>
      <c r="N1029" s="855"/>
      <c r="O1029" s="856"/>
      <c r="R1029"/>
      <c r="S1029"/>
      <c r="T1029"/>
      <c r="U1029"/>
    </row>
    <row r="1030" spans="1:21" ht="18" customHeight="1">
      <c r="B1030" s="976" t="s">
        <v>88</v>
      </c>
      <c r="C1030" s="977"/>
      <c r="D1030" s="977"/>
      <c r="E1030" s="977"/>
      <c r="F1030" s="977"/>
      <c r="G1030" s="977"/>
      <c r="H1030" s="977"/>
      <c r="I1030" s="977"/>
      <c r="J1030" s="977"/>
      <c r="K1030" s="977"/>
      <c r="L1030" s="977"/>
      <c r="M1030" s="977"/>
      <c r="N1030" s="977"/>
      <c r="O1030" s="978"/>
      <c r="R1030"/>
      <c r="S1030"/>
      <c r="T1030"/>
      <c r="U1030"/>
    </row>
    <row r="1031" spans="1:21" ht="18" customHeight="1">
      <c r="B1031" s="955"/>
      <c r="C1031" s="956"/>
      <c r="D1031" s="956"/>
      <c r="E1031" s="956"/>
      <c r="F1031" s="956"/>
      <c r="G1031" s="956"/>
      <c r="H1031" s="956"/>
      <c r="I1031" s="956"/>
      <c r="J1031" s="956"/>
      <c r="K1031" s="956"/>
      <c r="L1031" s="956"/>
      <c r="M1031" s="956"/>
      <c r="N1031" s="956"/>
      <c r="O1031" s="957"/>
      <c r="R1031"/>
      <c r="S1031"/>
      <c r="T1031"/>
      <c r="U1031"/>
    </row>
    <row r="1032" spans="1:21" ht="18" customHeight="1">
      <c r="B1032" s="853"/>
      <c r="C1032" s="851"/>
      <c r="D1032" s="851"/>
      <c r="E1032" s="851"/>
      <c r="F1032" s="851"/>
      <c r="G1032" s="851"/>
      <c r="H1032" s="851"/>
      <c r="I1032" s="851"/>
      <c r="J1032" s="851"/>
      <c r="K1032" s="851"/>
      <c r="L1032" s="851"/>
      <c r="M1032" s="851"/>
      <c r="N1032" s="851"/>
      <c r="O1032" s="852"/>
      <c r="R1032"/>
      <c r="S1032"/>
      <c r="T1032"/>
      <c r="U1032"/>
    </row>
    <row r="1033" spans="1:21" s="519" customFormat="1" ht="18" customHeight="1">
      <c r="B1033" s="854"/>
      <c r="C1033" s="855"/>
      <c r="D1033" s="855"/>
      <c r="E1033" s="855"/>
      <c r="F1033" s="855"/>
      <c r="G1033" s="855"/>
      <c r="H1033" s="855"/>
      <c r="I1033" s="855"/>
      <c r="J1033" s="855"/>
      <c r="K1033" s="855"/>
      <c r="L1033" s="855"/>
      <c r="M1033" s="855"/>
      <c r="N1033" s="855"/>
      <c r="O1033" s="856"/>
    </row>
    <row r="1034" spans="1:21" s="1" customFormat="1" ht="4.5" customHeight="1" thickBot="1">
      <c r="B1034" s="500"/>
      <c r="C1034" s="500"/>
      <c r="D1034" s="501"/>
      <c r="E1034" s="501"/>
      <c r="F1034" s="501"/>
      <c r="G1034" s="501"/>
      <c r="H1034" s="501"/>
      <c r="I1034" s="501"/>
      <c r="J1034" s="501"/>
      <c r="K1034" s="501"/>
      <c r="L1034" s="501"/>
      <c r="M1034" s="501"/>
      <c r="N1034" s="501"/>
      <c r="O1034" s="501"/>
    </row>
    <row r="1035" spans="1:21" s="1" customFormat="1" ht="18" customHeight="1" thickBot="1">
      <c r="B1035" s="958" t="s">
        <v>76</v>
      </c>
      <c r="C1035" s="959"/>
      <c r="D1035" s="960"/>
      <c r="E1035" s="714">
        <v>10</v>
      </c>
      <c r="F1035" s="450"/>
      <c r="G1035" s="450"/>
      <c r="H1035" s="450"/>
      <c r="I1035" s="450"/>
      <c r="J1035" s="450"/>
      <c r="K1035" s="450"/>
      <c r="L1035" s="760"/>
      <c r="M1035" s="760"/>
      <c r="N1035" s="760"/>
      <c r="O1035" s="760"/>
    </row>
    <row r="1036" spans="1:21" s="38" customFormat="1" ht="18.75" customHeight="1">
      <c r="A1036" s="307"/>
      <c r="B1036" s="224" t="s">
        <v>493</v>
      </c>
      <c r="C1036" s="224"/>
      <c r="D1036" s="225"/>
      <c r="E1036" s="226"/>
      <c r="F1036" s="226"/>
      <c r="G1036" s="226"/>
      <c r="H1036" s="226"/>
      <c r="I1036" s="226"/>
      <c r="J1036" s="502"/>
      <c r="K1036" s="227"/>
      <c r="L1036" s="760"/>
      <c r="M1036" s="760"/>
      <c r="N1036" s="760"/>
      <c r="O1036" s="760"/>
    </row>
    <row r="1037" spans="1:21" s="38" customFormat="1">
      <c r="A1037" s="503"/>
      <c r="B1037" s="375" t="s">
        <v>228</v>
      </c>
      <c r="C1037" s="375"/>
      <c r="D1037" s="504"/>
      <c r="E1037" s="505"/>
      <c r="F1037" s="505"/>
      <c r="G1037" s="228" t="s">
        <v>229</v>
      </c>
      <c r="H1037" s="504"/>
      <c r="I1037" s="375" t="s">
        <v>230</v>
      </c>
      <c r="J1037" s="375"/>
      <c r="K1037" s="503"/>
      <c r="L1037" s="506"/>
      <c r="M1037" s="507"/>
      <c r="N1037" s="508"/>
      <c r="O1037" s="228" t="s">
        <v>229</v>
      </c>
    </row>
    <row r="1038" spans="1:21" s="38" customFormat="1">
      <c r="A1038" s="509"/>
      <c r="B1038" s="229" t="s">
        <v>231</v>
      </c>
      <c r="C1038" s="230"/>
      <c r="D1038" s="230"/>
      <c r="E1038" s="231"/>
      <c r="F1038" s="231" t="s">
        <v>232</v>
      </c>
      <c r="G1038" s="232" t="s">
        <v>233</v>
      </c>
      <c r="H1038" s="233"/>
      <c r="I1038" s="229" t="s">
        <v>231</v>
      </c>
      <c r="J1038" s="230"/>
      <c r="K1038" s="230"/>
      <c r="L1038" s="230"/>
      <c r="M1038" s="231"/>
      <c r="N1038" s="231" t="s">
        <v>232</v>
      </c>
      <c r="O1038" s="232" t="s">
        <v>233</v>
      </c>
    </row>
    <row r="1039" spans="1:21" s="38" customFormat="1" ht="18" customHeight="1">
      <c r="A1039" s="503"/>
      <c r="B1039" s="234" t="s">
        <v>234</v>
      </c>
      <c r="C1039" s="235"/>
      <c r="D1039" s="235"/>
      <c r="E1039" s="236"/>
      <c r="F1039" s="237"/>
      <c r="G1039" s="238"/>
      <c r="H1039" s="510"/>
      <c r="I1039" s="234" t="s">
        <v>235</v>
      </c>
      <c r="J1039" s="235"/>
      <c r="K1039" s="235"/>
      <c r="L1039" s="235"/>
      <c r="M1039" s="236"/>
      <c r="N1039" s="239"/>
      <c r="O1039" s="240"/>
    </row>
    <row r="1040" spans="1:21" s="38" customFormat="1" ht="14.25" customHeight="1">
      <c r="A1040" s="503"/>
      <c r="B1040" s="241"/>
      <c r="C1040" s="242"/>
      <c r="D1040" s="243"/>
      <c r="E1040" s="244"/>
      <c r="F1040" s="245"/>
      <c r="G1040" s="246"/>
      <c r="H1040" s="510"/>
      <c r="I1040" s="247"/>
      <c r="J1040" s="248"/>
      <c r="K1040" s="243"/>
      <c r="L1040" s="243"/>
      <c r="M1040" s="244"/>
      <c r="N1040" s="245"/>
      <c r="O1040" s="249"/>
    </row>
    <row r="1041" spans="1:15" s="38" customFormat="1" ht="14.25" customHeight="1">
      <c r="A1041" s="503"/>
      <c r="B1041" s="250"/>
      <c r="C1041" s="251"/>
      <c r="D1041" s="252"/>
      <c r="E1041" s="253"/>
      <c r="F1041" s="245"/>
      <c r="G1041" s="254">
        <f>ROUNDDOWN(SUM(F1040:F1047)/1000,0)</f>
        <v>0</v>
      </c>
      <c r="H1041" s="511"/>
      <c r="I1041" s="247"/>
      <c r="J1041" s="255"/>
      <c r="K1041" s="252"/>
      <c r="L1041" s="252"/>
      <c r="M1041" s="253"/>
      <c r="N1041" s="245"/>
      <c r="O1041" s="256">
        <f>ROUNDDOWN(SUM(N1040:N1052)/1000,0)</f>
        <v>0</v>
      </c>
    </row>
    <row r="1042" spans="1:15" s="38" customFormat="1" ht="14.25" customHeight="1">
      <c r="A1042" s="503"/>
      <c r="B1042" s="250"/>
      <c r="C1042" s="251"/>
      <c r="D1042" s="252"/>
      <c r="E1042" s="253"/>
      <c r="F1042" s="245"/>
      <c r="G1042" s="254"/>
      <c r="H1042" s="511"/>
      <c r="I1042" s="257"/>
      <c r="J1042" s="255"/>
      <c r="K1042" s="252"/>
      <c r="L1042" s="252"/>
      <c r="M1042" s="253"/>
      <c r="N1042" s="245"/>
      <c r="O1042" s="249"/>
    </row>
    <row r="1043" spans="1:15" s="38" customFormat="1" ht="14.25" customHeight="1">
      <c r="A1043" s="503"/>
      <c r="B1043" s="250"/>
      <c r="C1043" s="251"/>
      <c r="D1043" s="252"/>
      <c r="E1043" s="253"/>
      <c r="F1043" s="245"/>
      <c r="G1043" s="254"/>
      <c r="H1043" s="511"/>
      <c r="I1043" s="257"/>
      <c r="J1043" s="255"/>
      <c r="K1043" s="252"/>
      <c r="L1043" s="252"/>
      <c r="M1043" s="253"/>
      <c r="N1043" s="245"/>
      <c r="O1043" s="249"/>
    </row>
    <row r="1044" spans="1:15" s="38" customFormat="1" ht="14.25" customHeight="1">
      <c r="A1044" s="503"/>
      <c r="B1044" s="250"/>
      <c r="C1044" s="251"/>
      <c r="D1044" s="252"/>
      <c r="E1044" s="253"/>
      <c r="F1044" s="245"/>
      <c r="G1044" s="254"/>
      <c r="H1044" s="511"/>
      <c r="I1044" s="257"/>
      <c r="J1044" s="255"/>
      <c r="K1044" s="252"/>
      <c r="L1044" s="252"/>
      <c r="M1044" s="253"/>
      <c r="N1044" s="245"/>
      <c r="O1044" s="249"/>
    </row>
    <row r="1045" spans="1:15" s="38" customFormat="1" ht="14.25" customHeight="1">
      <c r="A1045" s="503"/>
      <c r="B1045" s="250"/>
      <c r="C1045" s="251"/>
      <c r="D1045" s="252"/>
      <c r="E1045" s="253"/>
      <c r="F1045" s="245"/>
      <c r="G1045" s="254"/>
      <c r="H1045" s="511"/>
      <c r="I1045" s="257"/>
      <c r="J1045" s="255"/>
      <c r="K1045" s="252"/>
      <c r="L1045" s="252"/>
      <c r="M1045" s="253"/>
      <c r="N1045" s="245"/>
      <c r="O1045" s="249"/>
    </row>
    <row r="1046" spans="1:15" s="38" customFormat="1" ht="14.25" customHeight="1">
      <c r="A1046" s="503"/>
      <c r="B1046" s="250"/>
      <c r="C1046" s="251"/>
      <c r="D1046" s="252"/>
      <c r="E1046" s="253"/>
      <c r="F1046" s="245"/>
      <c r="G1046" s="258"/>
      <c r="H1046" s="512"/>
      <c r="I1046" s="259"/>
      <c r="J1046" s="255"/>
      <c r="K1046" s="252"/>
      <c r="L1046" s="252"/>
      <c r="M1046" s="253"/>
      <c r="N1046" s="245"/>
      <c r="O1046" s="249"/>
    </row>
    <row r="1047" spans="1:15" s="38" customFormat="1" ht="14.25" customHeight="1">
      <c r="A1047" s="503"/>
      <c r="B1047" s="250"/>
      <c r="C1047" s="260"/>
      <c r="D1047" s="261"/>
      <c r="E1047" s="262"/>
      <c r="F1047" s="263"/>
      <c r="G1047" s="258"/>
      <c r="H1047" s="512"/>
      <c r="I1047" s="259"/>
      <c r="J1047" s="255"/>
      <c r="K1047" s="252"/>
      <c r="L1047" s="252"/>
      <c r="M1047" s="253"/>
      <c r="N1047" s="245"/>
      <c r="O1047" s="249"/>
    </row>
    <row r="1048" spans="1:15" s="38" customFormat="1" ht="14.25" customHeight="1">
      <c r="A1048" s="503"/>
      <c r="B1048" s="234" t="s">
        <v>236</v>
      </c>
      <c r="C1048" s="235"/>
      <c r="D1048" s="235"/>
      <c r="E1048" s="236"/>
      <c r="F1048" s="237"/>
      <c r="G1048" s="238"/>
      <c r="H1048" s="513"/>
      <c r="I1048" s="247"/>
      <c r="J1048" s="255"/>
      <c r="K1048" s="252"/>
      <c r="L1048" s="252"/>
      <c r="M1048" s="253"/>
      <c r="N1048" s="245"/>
      <c r="O1048" s="249"/>
    </row>
    <row r="1049" spans="1:15" s="38" customFormat="1" ht="14.25" customHeight="1">
      <c r="A1049" s="503"/>
      <c r="B1049" s="241"/>
      <c r="C1049" s="242"/>
      <c r="D1049" s="243"/>
      <c r="E1049" s="244"/>
      <c r="F1049" s="264"/>
      <c r="G1049" s="246"/>
      <c r="H1049" s="513"/>
      <c r="I1049" s="257"/>
      <c r="J1049" s="255"/>
      <c r="K1049" s="252"/>
      <c r="L1049" s="252"/>
      <c r="M1049" s="253"/>
      <c r="N1049" s="245"/>
      <c r="O1049" s="249"/>
    </row>
    <row r="1050" spans="1:15" s="38" customFormat="1" ht="14.25" customHeight="1">
      <c r="A1050" s="503"/>
      <c r="B1050" s="250"/>
      <c r="C1050" s="251"/>
      <c r="D1050" s="252"/>
      <c r="E1050" s="253"/>
      <c r="F1050" s="265"/>
      <c r="G1050" s="254">
        <f>ROUNDDOWN(SUM(F1049:F1053)/1000,0)</f>
        <v>0</v>
      </c>
      <c r="H1050" s="511"/>
      <c r="I1050" s="247"/>
      <c r="J1050" s="255"/>
      <c r="K1050" s="252"/>
      <c r="L1050" s="252"/>
      <c r="M1050" s="253"/>
      <c r="N1050" s="245"/>
      <c r="O1050" s="249"/>
    </row>
    <row r="1051" spans="1:15" s="38" customFormat="1" ht="14.25" customHeight="1">
      <c r="A1051" s="503"/>
      <c r="B1051" s="250"/>
      <c r="C1051" s="251"/>
      <c r="D1051" s="252"/>
      <c r="E1051" s="253"/>
      <c r="F1051" s="265"/>
      <c r="G1051" s="254"/>
      <c r="H1051" s="511"/>
      <c r="I1051" s="247"/>
      <c r="J1051" s="255"/>
      <c r="K1051" s="252"/>
      <c r="L1051" s="252"/>
      <c r="M1051" s="253"/>
      <c r="N1051" s="265"/>
      <c r="O1051" s="249"/>
    </row>
    <row r="1052" spans="1:15" s="38" customFormat="1" ht="14.25" customHeight="1">
      <c r="A1052" s="503"/>
      <c r="B1052" s="250"/>
      <c r="C1052" s="251"/>
      <c r="D1052" s="252"/>
      <c r="E1052" s="253"/>
      <c r="F1052" s="245"/>
      <c r="G1052" s="254"/>
      <c r="H1052" s="513"/>
      <c r="I1052" s="247"/>
      <c r="J1052" s="266"/>
      <c r="K1052" s="261"/>
      <c r="L1052" s="261"/>
      <c r="M1052" s="262"/>
      <c r="N1052" s="245"/>
      <c r="O1052" s="267"/>
    </row>
    <row r="1053" spans="1:15" s="38" customFormat="1" ht="14.25" customHeight="1">
      <c r="A1053" s="503"/>
      <c r="B1053" s="250"/>
      <c r="C1053" s="260"/>
      <c r="D1053" s="261"/>
      <c r="E1053" s="262"/>
      <c r="F1053" s="263"/>
      <c r="G1053" s="254"/>
      <c r="H1053" s="511"/>
      <c r="I1053" s="234" t="s">
        <v>237</v>
      </c>
      <c r="J1053" s="235"/>
      <c r="K1053" s="235"/>
      <c r="L1053" s="235"/>
      <c r="M1053" s="236"/>
      <c r="N1053" s="237"/>
      <c r="O1053" s="268"/>
    </row>
    <row r="1054" spans="1:15" s="38" customFormat="1" ht="14.25" customHeight="1">
      <c r="A1054" s="503"/>
      <c r="B1054" s="234" t="s">
        <v>238</v>
      </c>
      <c r="C1054" s="235"/>
      <c r="D1054" s="235"/>
      <c r="E1054" s="236"/>
      <c r="F1054" s="237"/>
      <c r="G1054" s="238"/>
      <c r="H1054" s="511"/>
      <c r="I1054" s="247"/>
      <c r="J1054" s="248"/>
      <c r="K1054" s="243"/>
      <c r="L1054" s="243"/>
      <c r="M1054" s="244"/>
      <c r="N1054" s="245"/>
      <c r="O1054" s="249"/>
    </row>
    <row r="1055" spans="1:15" s="38" customFormat="1" ht="14.25" customHeight="1">
      <c r="A1055" s="503"/>
      <c r="B1055" s="241"/>
      <c r="C1055" s="242"/>
      <c r="D1055" s="243"/>
      <c r="E1055" s="244"/>
      <c r="F1055" s="264"/>
      <c r="G1055" s="246"/>
      <c r="H1055" s="513"/>
      <c r="I1055" s="247"/>
      <c r="J1055" s="255"/>
      <c r="K1055" s="252"/>
      <c r="L1055" s="252"/>
      <c r="M1055" s="253"/>
      <c r="N1055" s="265"/>
      <c r="O1055" s="256">
        <f>ROUNDDOWN(SUM(N1054:N1070)/1000,0)</f>
        <v>0</v>
      </c>
    </row>
    <row r="1056" spans="1:15" s="38" customFormat="1" ht="14.25" customHeight="1">
      <c r="A1056" s="503"/>
      <c r="B1056" s="250"/>
      <c r="C1056" s="251"/>
      <c r="D1056" s="252"/>
      <c r="E1056" s="253"/>
      <c r="F1056" s="265"/>
      <c r="G1056" s="254">
        <f>ROUNDDOWN(SUM(F1055:F1060)/1000,0)</f>
        <v>0</v>
      </c>
      <c r="H1056" s="513"/>
      <c r="I1056" s="257"/>
      <c r="J1056" s="255"/>
      <c r="K1056" s="252"/>
      <c r="L1056" s="252"/>
      <c r="M1056" s="253"/>
      <c r="N1056" s="245"/>
      <c r="O1056" s="249"/>
    </row>
    <row r="1057" spans="1:15" s="38" customFormat="1" ht="14.25" customHeight="1">
      <c r="A1057" s="503"/>
      <c r="B1057" s="250"/>
      <c r="C1057" s="251"/>
      <c r="D1057" s="252"/>
      <c r="E1057" s="253"/>
      <c r="F1057" s="265"/>
      <c r="G1057" s="254"/>
      <c r="H1057" s="513"/>
      <c r="I1057" s="257"/>
      <c r="J1057" s="255"/>
      <c r="K1057" s="252"/>
      <c r="L1057" s="252"/>
      <c r="M1057" s="253"/>
      <c r="N1057" s="245"/>
      <c r="O1057" s="249"/>
    </row>
    <row r="1058" spans="1:15" s="38" customFormat="1" ht="14.25" customHeight="1">
      <c r="A1058" s="503"/>
      <c r="B1058" s="250"/>
      <c r="C1058" s="251"/>
      <c r="D1058" s="252"/>
      <c r="E1058" s="253"/>
      <c r="F1058" s="265"/>
      <c r="G1058" s="254"/>
      <c r="H1058" s="511"/>
      <c r="I1058" s="257"/>
      <c r="J1058" s="255"/>
      <c r="K1058" s="252"/>
      <c r="L1058" s="252"/>
      <c r="M1058" s="253"/>
      <c r="N1058" s="265"/>
      <c r="O1058" s="249"/>
    </row>
    <row r="1059" spans="1:15" s="38" customFormat="1" ht="14.25" customHeight="1">
      <c r="A1059" s="503"/>
      <c r="B1059" s="250"/>
      <c r="C1059" s="251"/>
      <c r="D1059" s="252"/>
      <c r="E1059" s="253"/>
      <c r="F1059" s="245"/>
      <c r="G1059" s="254"/>
      <c r="H1059" s="511"/>
      <c r="I1059" s="257"/>
      <c r="J1059" s="255"/>
      <c r="K1059" s="252"/>
      <c r="L1059" s="252"/>
      <c r="M1059" s="253"/>
      <c r="N1059" s="265"/>
      <c r="O1059" s="249"/>
    </row>
    <row r="1060" spans="1:15" s="38" customFormat="1" ht="14.25" customHeight="1">
      <c r="A1060" s="503"/>
      <c r="B1060" s="250"/>
      <c r="C1060" s="260"/>
      <c r="D1060" s="261"/>
      <c r="E1060" s="262"/>
      <c r="F1060" s="263"/>
      <c r="G1060" s="254"/>
      <c r="H1060" s="511"/>
      <c r="I1060" s="247"/>
      <c r="J1060" s="255"/>
      <c r="K1060" s="252"/>
      <c r="L1060" s="252"/>
      <c r="M1060" s="253"/>
      <c r="N1060" s="265"/>
      <c r="O1060" s="249"/>
    </row>
    <row r="1061" spans="1:15" s="38" customFormat="1" ht="14.25" customHeight="1">
      <c r="A1061" s="503"/>
      <c r="B1061" s="234" t="s">
        <v>239</v>
      </c>
      <c r="C1061" s="235"/>
      <c r="D1061" s="235"/>
      <c r="E1061" s="236"/>
      <c r="F1061" s="237"/>
      <c r="G1061" s="238"/>
      <c r="H1061" s="511"/>
      <c r="I1061" s="257"/>
      <c r="J1061" s="255"/>
      <c r="K1061" s="252"/>
      <c r="L1061" s="252"/>
      <c r="M1061" s="253"/>
      <c r="N1061" s="265"/>
      <c r="O1061" s="249"/>
    </row>
    <row r="1062" spans="1:15" s="38" customFormat="1" ht="14.25" customHeight="1">
      <c r="A1062" s="503"/>
      <c r="B1062" s="241"/>
      <c r="C1062" s="242"/>
      <c r="D1062" s="243"/>
      <c r="E1062" s="244"/>
      <c r="F1062" s="264"/>
      <c r="G1062" s="246"/>
      <c r="H1062" s="513"/>
      <c r="I1062" s="247"/>
      <c r="J1062" s="255"/>
      <c r="K1062" s="252"/>
      <c r="L1062" s="252"/>
      <c r="M1062" s="253"/>
      <c r="N1062" s="245"/>
      <c r="O1062" s="249"/>
    </row>
    <row r="1063" spans="1:15" s="38" customFormat="1" ht="14.25" customHeight="1">
      <c r="A1063" s="503"/>
      <c r="B1063" s="250"/>
      <c r="C1063" s="251"/>
      <c r="D1063" s="252"/>
      <c r="E1063" s="253"/>
      <c r="F1063" s="265"/>
      <c r="G1063" s="254">
        <f>ROUNDDOWN(SUM(F1062:F1066)/1000,0)</f>
        <v>0</v>
      </c>
      <c r="H1063" s="513"/>
      <c r="I1063" s="247"/>
      <c r="J1063" s="255"/>
      <c r="K1063" s="252"/>
      <c r="L1063" s="252"/>
      <c r="M1063" s="253"/>
      <c r="N1063" s="245"/>
      <c r="O1063" s="249"/>
    </row>
    <row r="1064" spans="1:15" s="38" customFormat="1" ht="14.25" customHeight="1">
      <c r="A1064" s="503"/>
      <c r="B1064" s="250"/>
      <c r="C1064" s="251"/>
      <c r="D1064" s="252"/>
      <c r="E1064" s="253"/>
      <c r="F1064" s="265"/>
      <c r="G1064" s="254"/>
      <c r="H1064" s="513"/>
      <c r="I1064" s="247"/>
      <c r="J1064" s="255"/>
      <c r="K1064" s="252"/>
      <c r="L1064" s="252"/>
      <c r="M1064" s="253"/>
      <c r="N1064" s="245"/>
      <c r="O1064" s="249"/>
    </row>
    <row r="1065" spans="1:15" s="38" customFormat="1" ht="14.25" customHeight="1">
      <c r="A1065" s="503"/>
      <c r="B1065" s="250"/>
      <c r="C1065" s="251"/>
      <c r="D1065" s="252"/>
      <c r="E1065" s="253"/>
      <c r="F1065" s="245"/>
      <c r="G1065" s="254"/>
      <c r="H1065" s="511"/>
      <c r="I1065" s="257"/>
      <c r="J1065" s="255"/>
      <c r="K1065" s="252"/>
      <c r="L1065" s="252"/>
      <c r="M1065" s="253"/>
      <c r="N1065" s="265"/>
      <c r="O1065" s="249"/>
    </row>
    <row r="1066" spans="1:15" s="38" customFormat="1" ht="14.25" customHeight="1">
      <c r="A1066" s="503"/>
      <c r="B1066" s="250"/>
      <c r="C1066" s="260"/>
      <c r="D1066" s="261"/>
      <c r="E1066" s="262"/>
      <c r="F1066" s="263"/>
      <c r="G1066" s="254"/>
      <c r="H1066" s="511"/>
      <c r="I1066" s="257"/>
      <c r="J1066" s="255"/>
      <c r="K1066" s="252"/>
      <c r="L1066" s="252"/>
      <c r="M1066" s="253"/>
      <c r="N1066" s="245"/>
      <c r="O1066" s="249"/>
    </row>
    <row r="1067" spans="1:15" s="38" customFormat="1" ht="14.25" customHeight="1">
      <c r="A1067" s="503"/>
      <c r="B1067" s="234" t="s">
        <v>240</v>
      </c>
      <c r="C1067" s="235"/>
      <c r="D1067" s="235"/>
      <c r="E1067" s="236"/>
      <c r="F1067" s="237"/>
      <c r="G1067" s="238"/>
      <c r="H1067" s="511"/>
      <c r="I1067" s="257"/>
      <c r="J1067" s="255"/>
      <c r="K1067" s="252"/>
      <c r="L1067" s="252"/>
      <c r="M1067" s="253"/>
      <c r="N1067" s="245"/>
      <c r="O1067" s="249"/>
    </row>
    <row r="1068" spans="1:15" s="38" customFormat="1" ht="14.25" customHeight="1">
      <c r="A1068" s="503"/>
      <c r="B1068" s="241"/>
      <c r="C1068" s="242"/>
      <c r="D1068" s="243"/>
      <c r="E1068" s="244"/>
      <c r="F1068" s="269"/>
      <c r="G1068" s="246"/>
      <c r="H1068" s="511"/>
      <c r="I1068" s="257"/>
      <c r="J1068" s="255"/>
      <c r="K1068" s="252"/>
      <c r="L1068" s="252"/>
      <c r="M1068" s="253"/>
      <c r="N1068" s="245"/>
      <c r="O1068" s="249"/>
    </row>
    <row r="1069" spans="1:15" s="38" customFormat="1" ht="14.25" customHeight="1">
      <c r="A1069" s="503"/>
      <c r="B1069" s="250"/>
      <c r="C1069" s="251"/>
      <c r="D1069" s="252"/>
      <c r="E1069" s="253"/>
      <c r="F1069" s="245"/>
      <c r="G1069" s="246">
        <f>ROUNDDOWN(SUM(F1068:F1072)/1000,0)</f>
        <v>0</v>
      </c>
      <c r="H1069" s="511"/>
      <c r="I1069" s="247"/>
      <c r="J1069" s="255"/>
      <c r="K1069" s="252"/>
      <c r="L1069" s="252"/>
      <c r="M1069" s="253"/>
      <c r="N1069" s="265"/>
      <c r="O1069" s="249"/>
    </row>
    <row r="1070" spans="1:15" s="38" customFormat="1" ht="14.25" customHeight="1">
      <c r="A1070" s="503"/>
      <c r="B1070" s="250"/>
      <c r="C1070" s="251"/>
      <c r="D1070" s="252"/>
      <c r="E1070" s="253"/>
      <c r="F1070" s="265"/>
      <c r="G1070" s="246"/>
      <c r="H1070" s="513"/>
      <c r="I1070" s="247"/>
      <c r="J1070" s="266"/>
      <c r="K1070" s="261"/>
      <c r="L1070" s="261"/>
      <c r="M1070" s="262"/>
      <c r="N1070" s="245"/>
      <c r="O1070" s="267"/>
    </row>
    <row r="1071" spans="1:15" s="38" customFormat="1" ht="14.25" customHeight="1">
      <c r="A1071" s="503"/>
      <c r="B1071" s="250"/>
      <c r="C1071" s="251"/>
      <c r="D1071" s="252"/>
      <c r="E1071" s="253"/>
      <c r="F1071" s="265"/>
      <c r="G1071" s="246"/>
      <c r="H1071" s="511"/>
      <c r="I1071" s="270" t="s">
        <v>241</v>
      </c>
      <c r="J1071" s="271"/>
      <c r="K1071" s="271"/>
      <c r="L1071" s="271"/>
      <c r="M1071" s="272"/>
      <c r="N1071" s="237"/>
      <c r="O1071" s="268"/>
    </row>
    <row r="1072" spans="1:15" s="38" customFormat="1" ht="14.25" customHeight="1">
      <c r="A1072" s="503"/>
      <c r="B1072" s="250"/>
      <c r="C1072" s="260"/>
      <c r="D1072" s="261"/>
      <c r="E1072" s="262"/>
      <c r="F1072" s="263"/>
      <c r="G1072" s="254"/>
      <c r="H1072" s="513"/>
      <c r="I1072" s="247"/>
      <c r="J1072" s="248"/>
      <c r="K1072" s="243"/>
      <c r="L1072" s="243"/>
      <c r="M1072" s="244"/>
      <c r="N1072" s="273"/>
      <c r="O1072" s="249"/>
    </row>
    <row r="1073" spans="1:15" s="38" customFormat="1" ht="14.25" customHeight="1">
      <c r="A1073" s="503"/>
      <c r="B1073" s="234" t="s">
        <v>242</v>
      </c>
      <c r="C1073" s="235"/>
      <c r="D1073" s="235"/>
      <c r="E1073" s="236"/>
      <c r="F1073" s="237"/>
      <c r="G1073" s="238"/>
      <c r="H1073" s="513"/>
      <c r="I1073" s="247"/>
      <c r="J1073" s="255"/>
      <c r="K1073" s="252"/>
      <c r="L1073" s="252"/>
      <c r="M1073" s="253"/>
      <c r="N1073" s="274"/>
      <c r="O1073" s="275">
        <f>ROUNDDOWN(SUM(N1072:N1083)/1000,0)</f>
        <v>0</v>
      </c>
    </row>
    <row r="1074" spans="1:15" s="38" customFormat="1" ht="14.25" customHeight="1">
      <c r="A1074" s="503"/>
      <c r="B1074" s="241"/>
      <c r="C1074" s="242"/>
      <c r="D1074" s="243"/>
      <c r="E1074" s="244"/>
      <c r="F1074" s="269"/>
      <c r="G1074" s="246"/>
      <c r="H1074" s="513"/>
      <c r="I1074" s="257"/>
      <c r="J1074" s="255"/>
      <c r="K1074" s="252"/>
      <c r="L1074" s="252"/>
      <c r="M1074" s="253"/>
      <c r="N1074" s="276"/>
      <c r="O1074" s="249"/>
    </row>
    <row r="1075" spans="1:15" s="38" customFormat="1" ht="14.25" customHeight="1">
      <c r="A1075" s="503"/>
      <c r="B1075" s="250"/>
      <c r="C1075" s="251"/>
      <c r="D1075" s="252"/>
      <c r="E1075" s="253"/>
      <c r="F1075" s="263"/>
      <c r="G1075" s="254">
        <f>ROUNDDOWN(SUM(F1074:F1077)/1000,0)</f>
        <v>0</v>
      </c>
      <c r="H1075" s="511"/>
      <c r="I1075" s="247"/>
      <c r="J1075" s="255"/>
      <c r="K1075" s="252"/>
      <c r="L1075" s="252"/>
      <c r="M1075" s="253"/>
      <c r="N1075" s="274"/>
      <c r="O1075" s="249"/>
    </row>
    <row r="1076" spans="1:15" s="38" customFormat="1" ht="14.25" customHeight="1">
      <c r="A1076" s="503"/>
      <c r="B1076" s="250"/>
      <c r="C1076" s="251"/>
      <c r="D1076" s="252"/>
      <c r="E1076" s="253"/>
      <c r="F1076" s="263"/>
      <c r="G1076" s="254"/>
      <c r="H1076" s="513"/>
      <c r="I1076" s="257"/>
      <c r="J1076" s="255"/>
      <c r="K1076" s="252"/>
      <c r="L1076" s="252"/>
      <c r="M1076" s="253"/>
      <c r="N1076" s="276"/>
      <c r="O1076" s="249"/>
    </row>
    <row r="1077" spans="1:15" s="38" customFormat="1" ht="14.25" customHeight="1">
      <c r="A1077" s="503"/>
      <c r="B1077" s="250"/>
      <c r="C1077" s="260"/>
      <c r="D1077" s="261"/>
      <c r="E1077" s="262"/>
      <c r="F1077" s="263"/>
      <c r="G1077" s="254"/>
      <c r="H1077" s="513"/>
      <c r="I1077" s="247"/>
      <c r="J1077" s="255"/>
      <c r="K1077" s="252"/>
      <c r="L1077" s="252"/>
      <c r="M1077" s="253"/>
      <c r="N1077" s="274"/>
      <c r="O1077" s="249"/>
    </row>
    <row r="1078" spans="1:15" s="38" customFormat="1" ht="14.25" customHeight="1" thickBot="1">
      <c r="A1078" s="503"/>
      <c r="B1078" s="277" t="s">
        <v>243</v>
      </c>
      <c r="C1078" s="278"/>
      <c r="D1078" s="278"/>
      <c r="E1078" s="279"/>
      <c r="F1078" s="280"/>
      <c r="G1078" s="281">
        <f>G1079-G1041-G1050-G1056-G1063-G1069-G1075</f>
        <v>0</v>
      </c>
      <c r="H1078" s="511"/>
      <c r="I1078" s="282"/>
      <c r="J1078" s="255"/>
      <c r="K1078" s="252"/>
      <c r="L1078" s="252"/>
      <c r="M1078" s="253"/>
      <c r="N1078" s="274"/>
      <c r="O1078" s="249"/>
    </row>
    <row r="1079" spans="1:15" s="38" customFormat="1" ht="20.149999999999999" customHeight="1" thickTop="1">
      <c r="A1079" s="503"/>
      <c r="B1079" s="961" t="s">
        <v>244</v>
      </c>
      <c r="C1079" s="962"/>
      <c r="D1079" s="962"/>
      <c r="E1079" s="962"/>
      <c r="F1079" s="963"/>
      <c r="G1079" s="283">
        <f>O1086</f>
        <v>0</v>
      </c>
      <c r="H1079" s="511"/>
      <c r="I1079" s="284"/>
      <c r="J1079" s="255"/>
      <c r="K1079" s="252"/>
      <c r="L1079" s="252"/>
      <c r="M1079" s="253"/>
      <c r="N1079" s="274"/>
      <c r="O1079" s="249"/>
    </row>
    <row r="1080" spans="1:15" s="38" customFormat="1" ht="14.25" customHeight="1">
      <c r="A1080" s="503"/>
      <c r="B1080" s="285" t="s">
        <v>245</v>
      </c>
      <c r="C1080" s="286"/>
      <c r="D1080" s="286"/>
      <c r="E1080" s="286"/>
      <c r="F1080" s="286"/>
      <c r="G1080" s="287"/>
      <c r="H1080" s="287"/>
      <c r="I1080" s="247"/>
      <c r="J1080" s="255"/>
      <c r="K1080" s="252"/>
      <c r="L1080" s="252"/>
      <c r="M1080" s="253"/>
      <c r="N1080" s="274"/>
      <c r="O1080" s="249"/>
    </row>
    <row r="1081" spans="1:15" s="38" customFormat="1" ht="14.25" customHeight="1">
      <c r="A1081" s="503"/>
      <c r="B1081" s="288" t="s">
        <v>246</v>
      </c>
      <c r="C1081" s="286"/>
      <c r="D1081" s="286"/>
      <c r="E1081" s="286"/>
      <c r="F1081" s="286"/>
      <c r="G1081" s="289" t="s">
        <v>247</v>
      </c>
      <c r="H1081" s="514"/>
      <c r="I1081" s="247"/>
      <c r="J1081" s="255"/>
      <c r="K1081" s="252"/>
      <c r="L1081" s="252"/>
      <c r="M1081" s="253"/>
      <c r="N1081" s="274"/>
      <c r="O1081" s="249"/>
    </row>
    <row r="1082" spans="1:15" s="38" customFormat="1" ht="14.25" customHeight="1">
      <c r="A1082" s="503"/>
      <c r="B1082" s="964" t="s">
        <v>2</v>
      </c>
      <c r="C1082" s="965"/>
      <c r="D1082" s="965"/>
      <c r="E1082" s="965"/>
      <c r="F1082" s="966"/>
      <c r="G1082" s="290" t="s">
        <v>85</v>
      </c>
      <c r="H1082" s="514"/>
      <c r="I1082" s="247"/>
      <c r="J1082" s="255"/>
      <c r="K1082" s="252"/>
      <c r="L1082" s="252"/>
      <c r="M1082" s="253"/>
      <c r="N1082" s="274"/>
      <c r="O1082" s="249"/>
    </row>
    <row r="1083" spans="1:15" s="38" customFormat="1" ht="20.149999999999999" customHeight="1" thickBot="1">
      <c r="A1083" s="503"/>
      <c r="B1083" s="943" t="s">
        <v>248</v>
      </c>
      <c r="C1083" s="967"/>
      <c r="D1083" s="967"/>
      <c r="E1083" s="967"/>
      <c r="F1083" s="968"/>
      <c r="G1083" s="291"/>
      <c r="H1083" s="515"/>
      <c r="I1083" s="292"/>
      <c r="J1083" s="293"/>
      <c r="K1083" s="294"/>
      <c r="L1083" s="294"/>
      <c r="M1083" s="295"/>
      <c r="N1083" s="296"/>
      <c r="O1083" s="297"/>
    </row>
    <row r="1084" spans="1:15" s="38" customFormat="1" ht="22.25" customHeight="1" thickTop="1">
      <c r="A1084" s="503"/>
      <c r="B1084" s="943" t="s">
        <v>249</v>
      </c>
      <c r="C1084" s="944"/>
      <c r="D1084" s="944"/>
      <c r="E1084" s="944"/>
      <c r="F1084" s="945"/>
      <c r="G1084" s="291"/>
      <c r="H1084" s="298"/>
      <c r="I1084" s="946" t="s">
        <v>250</v>
      </c>
      <c r="J1084" s="947"/>
      <c r="K1084" s="947"/>
      <c r="L1084" s="947"/>
      <c r="M1084" s="947"/>
      <c r="N1084" s="948"/>
      <c r="O1084" s="299">
        <f>SUM(O1041,O1055,O1073,)</f>
        <v>0</v>
      </c>
    </row>
    <row r="1085" spans="1:15" s="38" customFormat="1" ht="35.15" customHeight="1" thickBot="1">
      <c r="A1085" s="503"/>
      <c r="B1085" s="949" t="s">
        <v>251</v>
      </c>
      <c r="C1085" s="950"/>
      <c r="D1085" s="950"/>
      <c r="E1085" s="950"/>
      <c r="F1085" s="951"/>
      <c r="G1085" s="300"/>
      <c r="H1085" s="226"/>
      <c r="I1085" s="929" t="s">
        <v>252</v>
      </c>
      <c r="J1085" s="930"/>
      <c r="K1085" s="930"/>
      <c r="L1085" s="930"/>
      <c r="M1085" s="930"/>
      <c r="N1085" s="931"/>
      <c r="O1085" s="301">
        <f>IF(共通入力シート!$B$18="課税事業者",ROUNDDOWN((O1084-G1086)*10/110,0),0)</f>
        <v>0</v>
      </c>
    </row>
    <row r="1086" spans="1:15" s="38" customFormat="1" ht="25.25" customHeight="1" thickTop="1">
      <c r="A1086" s="503"/>
      <c r="B1086" s="952" t="s">
        <v>90</v>
      </c>
      <c r="C1086" s="953"/>
      <c r="D1086" s="953"/>
      <c r="E1086" s="953"/>
      <c r="F1086" s="954"/>
      <c r="G1086" s="302">
        <f>SUM(G1083:G1085)</f>
        <v>0</v>
      </c>
      <c r="H1086" s="516"/>
      <c r="I1086" s="929" t="s">
        <v>253</v>
      </c>
      <c r="J1086" s="930"/>
      <c r="K1086" s="930"/>
      <c r="L1086" s="930"/>
      <c r="M1086" s="930"/>
      <c r="N1086" s="931"/>
      <c r="O1086" s="299">
        <f>O1084-O1085</f>
        <v>0</v>
      </c>
    </row>
    <row r="1087" spans="1:15" s="38" customFormat="1" ht="26.25" customHeight="1">
      <c r="A1087" s="503"/>
      <c r="B1087" s="517" t="s">
        <v>254</v>
      </c>
      <c r="C1087" s="303"/>
      <c r="D1087" s="303"/>
      <c r="E1087" s="303"/>
      <c r="F1087" s="303"/>
      <c r="G1087" s="304"/>
      <c r="H1087" s="516"/>
      <c r="I1087" s="929" t="s">
        <v>255</v>
      </c>
      <c r="J1087" s="930"/>
      <c r="K1087" s="930"/>
      <c r="L1087" s="930"/>
      <c r="M1087" s="930"/>
      <c r="N1087" s="931"/>
      <c r="O1087" s="742"/>
    </row>
    <row r="1088" spans="1:15" s="38" customFormat="1" ht="10.5" customHeight="1" thickBot="1">
      <c r="A1088" s="503"/>
      <c r="B1088" s="1"/>
      <c r="C1088" s="303"/>
      <c r="D1088" s="303"/>
      <c r="E1088" s="303"/>
      <c r="F1088" s="303"/>
      <c r="G1088" s="304"/>
      <c r="H1088" s="516"/>
      <c r="I1088" s="518"/>
    </row>
    <row r="1089" spans="1:21" s="38" customFormat="1" ht="25.25" customHeight="1" thickBot="1">
      <c r="A1089" s="503"/>
      <c r="B1089" s="932" t="s">
        <v>103</v>
      </c>
      <c r="C1089" s="933"/>
      <c r="D1089" s="934" t="str">
        <f>IF(共通入力シート!$B$2="","",共通入力シート!$B$2)</f>
        <v/>
      </c>
      <c r="E1089" s="934"/>
      <c r="F1089" s="934"/>
      <c r="G1089" s="935"/>
      <c r="H1089" s="936" t="str">
        <f>IF(共通入力シート!$B$18="※選択してください。","★「共通入力シート」の消費税等仕入控除税額の取扱を選択してください。","")</f>
        <v>★「共通入力シート」の消費税等仕入控除税額の取扱を選択してください。</v>
      </c>
      <c r="I1089" s="937"/>
      <c r="J1089" s="937"/>
      <c r="K1089" s="937"/>
      <c r="L1089" s="937"/>
      <c r="M1089" s="937"/>
      <c r="N1089" s="937"/>
      <c r="O1089" s="937"/>
    </row>
    <row r="1090" spans="1:21" s="38" customFormat="1" ht="25.25" customHeight="1" thickBot="1">
      <c r="A1090" s="503"/>
      <c r="B1090" s="938" t="s">
        <v>256</v>
      </c>
      <c r="C1090" s="939"/>
      <c r="D1090" s="940" t="str">
        <f>IF(O1086=0,"",MAX(0,MIN(INT(O1086/2),G1078)))</f>
        <v/>
      </c>
      <c r="E1090" s="940"/>
      <c r="F1090" s="940"/>
      <c r="G1090" s="305" t="s">
        <v>257</v>
      </c>
      <c r="H1090" s="941" t="s">
        <v>497</v>
      </c>
      <c r="I1090" s="942"/>
      <c r="J1090" s="942"/>
      <c r="K1090" s="942"/>
      <c r="L1090" s="942"/>
      <c r="M1090" s="942"/>
      <c r="N1090" s="942"/>
      <c r="O1090" s="942"/>
    </row>
    <row r="1091" spans="1:21" ht="14.25" customHeight="1" thickBot="1">
      <c r="B1091" s="44" t="s">
        <v>492</v>
      </c>
      <c r="C1091" s="4"/>
      <c r="D1091" s="4"/>
      <c r="E1091" s="4"/>
      <c r="F1091" s="4"/>
      <c r="G1091" s="4"/>
      <c r="H1091" s="4"/>
      <c r="I1091" s="4"/>
      <c r="J1091" s="4"/>
      <c r="K1091" s="4"/>
      <c r="L1091" s="4"/>
      <c r="M1091" s="4"/>
      <c r="N1091" s="4"/>
      <c r="O1091" s="4"/>
      <c r="R1091"/>
      <c r="S1091"/>
      <c r="T1091"/>
      <c r="U1091"/>
    </row>
    <row r="1092" spans="1:21" ht="14.25" customHeight="1">
      <c r="B1092" s="1008" t="s">
        <v>76</v>
      </c>
      <c r="C1092" s="1009"/>
      <c r="D1092" s="1012">
        <v>11</v>
      </c>
      <c r="E1092" s="1008" t="s">
        <v>220</v>
      </c>
      <c r="F1092" s="1014"/>
      <c r="G1092" s="1015"/>
      <c r="H1092" s="1018" t="str">
        <f>IF(F1092="","←選択してください。","")</f>
        <v>←選択してください。</v>
      </c>
      <c r="I1092" s="1019"/>
      <c r="J1092" s="1019"/>
      <c r="K1092" s="1019"/>
      <c r="L1092" s="1019"/>
      <c r="M1092" s="1019"/>
      <c r="N1092" s="1019"/>
      <c r="O1092" s="1019"/>
      <c r="R1092"/>
      <c r="S1092"/>
      <c r="T1092"/>
      <c r="U1092"/>
    </row>
    <row r="1093" spans="1:21" ht="14.25" customHeight="1" thickBot="1">
      <c r="B1093" s="1010"/>
      <c r="C1093" s="1011"/>
      <c r="D1093" s="1013"/>
      <c r="E1093" s="1010"/>
      <c r="F1093" s="1016"/>
      <c r="G1093" s="1017"/>
      <c r="H1093" s="1020"/>
      <c r="I1093" s="1021"/>
      <c r="J1093" s="1021"/>
      <c r="K1093" s="1021"/>
      <c r="L1093" s="1021"/>
      <c r="M1093" s="1021"/>
      <c r="N1093" s="1021"/>
      <c r="O1093" s="1021"/>
      <c r="R1093"/>
      <c r="S1093"/>
      <c r="T1093"/>
      <c r="U1093"/>
    </row>
    <row r="1094" spans="1:21" ht="16.5" customHeight="1">
      <c r="B1094" s="488" t="s">
        <v>77</v>
      </c>
      <c r="C1094" s="489"/>
      <c r="D1094" s="489"/>
      <c r="E1094" s="490"/>
      <c r="F1094" s="489"/>
      <c r="G1094" s="489"/>
      <c r="H1094" s="491"/>
      <c r="I1094" s="491"/>
      <c r="J1094" s="491"/>
      <c r="K1094" s="491"/>
      <c r="L1094" s="491"/>
      <c r="M1094" s="491"/>
      <c r="N1094" s="491"/>
      <c r="O1094" s="492"/>
      <c r="R1094"/>
      <c r="S1094"/>
      <c r="T1094"/>
      <c r="U1094"/>
    </row>
    <row r="1095" spans="1:21" ht="18.75" customHeight="1">
      <c r="B1095" s="999"/>
      <c r="C1095" s="1000"/>
      <c r="D1095" s="1000"/>
      <c r="E1095" s="1000"/>
      <c r="F1095" s="1000"/>
      <c r="G1095" s="1000"/>
      <c r="H1095" s="1000"/>
      <c r="I1095" s="1000"/>
      <c r="J1095" s="1000"/>
      <c r="K1095" s="1000"/>
      <c r="L1095" s="493" t="s">
        <v>388</v>
      </c>
      <c r="M1095" s="1003"/>
      <c r="N1095" s="1003"/>
      <c r="O1095" s="1004"/>
      <c r="Q1095" s="498" t="str">
        <f>IF(M1095="", "←選択してください。", "")</f>
        <v>←選択してください。</v>
      </c>
      <c r="R1095"/>
      <c r="S1095"/>
      <c r="T1095"/>
      <c r="U1095"/>
    </row>
    <row r="1096" spans="1:21" ht="17.25" customHeight="1">
      <c r="B1096" s="1001"/>
      <c r="C1096" s="1002"/>
      <c r="D1096" s="1002"/>
      <c r="E1096" s="1002"/>
      <c r="F1096" s="1002"/>
      <c r="G1096" s="1002"/>
      <c r="H1096" s="1002"/>
      <c r="I1096" s="1002"/>
      <c r="J1096" s="1002"/>
      <c r="K1096" s="1002"/>
      <c r="L1096" s="695" t="s">
        <v>56</v>
      </c>
      <c r="M1096" s="1005"/>
      <c r="N1096" s="1005"/>
      <c r="O1096" s="1006"/>
      <c r="Q1096" s="498" t="str">
        <f>IF(AND(F1092="公演事業", M1096=""),"←選択してください。", IF(AND(F1092&lt;&gt;"公演事業", F1092&lt;&gt;""),"←創作種別を記入する必要はありません。", ""))</f>
        <v/>
      </c>
      <c r="R1096"/>
      <c r="S1096"/>
      <c r="T1096"/>
      <c r="U1096"/>
    </row>
    <row r="1097" spans="1:21" ht="4.5" customHeight="1">
      <c r="B1097" s="453"/>
      <c r="C1097" s="453"/>
      <c r="D1097" s="453"/>
      <c r="E1097" s="453"/>
      <c r="F1097" s="453"/>
      <c r="G1097" s="453"/>
      <c r="H1097" s="453"/>
      <c r="I1097" s="453"/>
      <c r="J1097" s="453"/>
      <c r="K1097" s="453"/>
      <c r="L1097" s="453"/>
      <c r="M1097" s="453"/>
      <c r="N1097" s="453"/>
      <c r="O1097" s="494"/>
      <c r="R1097"/>
      <c r="S1097"/>
      <c r="T1097"/>
      <c r="U1097"/>
    </row>
    <row r="1098" spans="1:21" ht="24" customHeight="1">
      <c r="B1098" s="495" t="s">
        <v>205</v>
      </c>
      <c r="C1098" s="496"/>
      <c r="D1098" s="496"/>
      <c r="E1098" s="496"/>
      <c r="F1098" s="925" t="s">
        <v>55</v>
      </c>
      <c r="G1098" s="1007"/>
      <c r="H1098" s="743"/>
      <c r="I1098" s="925" t="s">
        <v>73</v>
      </c>
      <c r="J1098" s="926"/>
      <c r="K1098" s="1007"/>
      <c r="L1098" s="709" t="str">
        <f>IF(F1092="公演事業",IF(OR($H1100=0,$K1100=0),"",$H1098/($H1100*$K1100)),"")</f>
        <v/>
      </c>
      <c r="M1098" s="925" t="s">
        <v>74</v>
      </c>
      <c r="N1098" s="1007"/>
      <c r="O1098" s="497" t="str">
        <f>IF(OR(F1092&lt;&gt;"公演事業",($O1193+$O1196)=0),"",($G1188-$G1187)/($O1193+$O1196))</f>
        <v/>
      </c>
      <c r="Q1098" s="498" t="str">
        <f>IF(OR(F1092="人材養成事業",F1092= "普及啓発事業"), "←斜線部は記入する必要はありません。", "")</f>
        <v/>
      </c>
      <c r="R1098"/>
      <c r="S1098"/>
      <c r="T1098"/>
      <c r="U1098"/>
    </row>
    <row r="1099" spans="1:21" s="1" customFormat="1" ht="21.75" customHeight="1">
      <c r="B1099" s="982" t="s">
        <v>222</v>
      </c>
      <c r="C1099" s="983"/>
      <c r="D1099" s="986" t="s">
        <v>223</v>
      </c>
      <c r="E1099" s="987"/>
      <c r="F1099" s="988" t="s">
        <v>224</v>
      </c>
      <c r="G1099" s="988"/>
      <c r="H1099" s="989" t="s">
        <v>225</v>
      </c>
      <c r="I1099" s="989"/>
      <c r="J1099" s="989"/>
      <c r="K1099" s="222" t="s">
        <v>226</v>
      </c>
      <c r="L1099" s="990" t="s">
        <v>227</v>
      </c>
      <c r="M1099" s="990"/>
      <c r="N1099" s="990"/>
      <c r="O1099" s="991"/>
    </row>
    <row r="1100" spans="1:21" s="1" customFormat="1" ht="21.75" customHeight="1">
      <c r="B1100" s="984"/>
      <c r="C1100" s="985"/>
      <c r="D1100" s="992"/>
      <c r="E1100" s="993"/>
      <c r="F1100" s="994"/>
      <c r="G1100" s="995"/>
      <c r="H1100" s="996"/>
      <c r="I1100" s="996"/>
      <c r="J1100" s="996"/>
      <c r="K1100" s="223"/>
      <c r="L1100" s="997"/>
      <c r="M1100" s="997"/>
      <c r="N1100" s="997"/>
      <c r="O1100" s="998"/>
      <c r="Q1100" s="498" t="str">
        <f>IF(F1092="公演事業","←すべての項目について、必ず記入してください。", IF(OR(F1092="人材養成事業", F1092="普及啓発事業"), "←記入する必要はありません。", ""))</f>
        <v/>
      </c>
    </row>
    <row r="1101" spans="1:21">
      <c r="B1101" s="1"/>
      <c r="C1101" s="1"/>
      <c r="D1101" s="453"/>
      <c r="E1101" s="453"/>
      <c r="F1101" s="453"/>
      <c r="G1101" s="453"/>
      <c r="H1101" s="453"/>
      <c r="I1101" s="453"/>
      <c r="J1101" s="453"/>
      <c r="K1101" s="453"/>
      <c r="L1101" s="453"/>
      <c r="M1101" s="453"/>
      <c r="N1101" s="453"/>
      <c r="O1101" s="453"/>
      <c r="Q1101" s="498"/>
      <c r="R1101"/>
      <c r="S1101"/>
      <c r="T1101"/>
      <c r="U1101"/>
    </row>
    <row r="1102" spans="1:21" ht="18" customHeight="1">
      <c r="B1102" s="976" t="s">
        <v>87</v>
      </c>
      <c r="C1102" s="977"/>
      <c r="D1102" s="977"/>
      <c r="E1102" s="977"/>
      <c r="F1102" s="977"/>
      <c r="G1102" s="977"/>
      <c r="H1102" s="977"/>
      <c r="I1102" s="977"/>
      <c r="J1102" s="977"/>
      <c r="K1102" s="977"/>
      <c r="L1102" s="977"/>
      <c r="M1102" s="977"/>
      <c r="N1102" s="977"/>
      <c r="O1102" s="978"/>
      <c r="R1102"/>
      <c r="S1102"/>
      <c r="T1102"/>
      <c r="U1102"/>
    </row>
    <row r="1103" spans="1:21" ht="18" customHeight="1">
      <c r="B1103" s="969" t="s">
        <v>384</v>
      </c>
      <c r="C1103" s="970"/>
      <c r="D1103" s="970"/>
      <c r="E1103" s="970"/>
      <c r="F1103" s="970"/>
      <c r="G1103" s="970"/>
      <c r="H1103" s="970"/>
      <c r="I1103" s="970"/>
      <c r="J1103" s="970"/>
      <c r="K1103" s="970"/>
      <c r="L1103" s="970"/>
      <c r="M1103" s="970"/>
      <c r="N1103" s="970"/>
      <c r="O1103" s="971"/>
      <c r="P1103" s="499"/>
      <c r="R1103"/>
      <c r="S1103"/>
      <c r="T1103"/>
      <c r="U1103"/>
    </row>
    <row r="1104" spans="1:21" ht="18" customHeight="1">
      <c r="B1104" s="972"/>
      <c r="C1104" s="851"/>
      <c r="D1104" s="851"/>
      <c r="E1104" s="851"/>
      <c r="F1104" s="851"/>
      <c r="G1104" s="851"/>
      <c r="H1104" s="851"/>
      <c r="I1104" s="851"/>
      <c r="J1104" s="851"/>
      <c r="K1104" s="851"/>
      <c r="L1104" s="851"/>
      <c r="M1104" s="851"/>
      <c r="N1104" s="851"/>
      <c r="O1104" s="852"/>
      <c r="P1104" s="499"/>
      <c r="R1104"/>
      <c r="S1104"/>
      <c r="T1104"/>
      <c r="U1104"/>
    </row>
    <row r="1105" spans="2:21" ht="18" customHeight="1">
      <c r="B1105" s="853"/>
      <c r="C1105" s="851"/>
      <c r="D1105" s="851"/>
      <c r="E1105" s="851"/>
      <c r="F1105" s="851"/>
      <c r="G1105" s="851"/>
      <c r="H1105" s="851"/>
      <c r="I1105" s="851"/>
      <c r="J1105" s="851"/>
      <c r="K1105" s="851"/>
      <c r="L1105" s="851"/>
      <c r="M1105" s="851"/>
      <c r="N1105" s="851"/>
      <c r="O1105" s="852"/>
      <c r="P1105" s="499"/>
      <c r="R1105"/>
      <c r="S1105"/>
      <c r="T1105"/>
      <c r="U1105"/>
    </row>
    <row r="1106" spans="2:21" ht="18" customHeight="1">
      <c r="B1106" s="853"/>
      <c r="C1106" s="851"/>
      <c r="D1106" s="851"/>
      <c r="E1106" s="851"/>
      <c r="F1106" s="851"/>
      <c r="G1106" s="851"/>
      <c r="H1106" s="851"/>
      <c r="I1106" s="851"/>
      <c r="J1106" s="851"/>
      <c r="K1106" s="851"/>
      <c r="L1106" s="851"/>
      <c r="M1106" s="851"/>
      <c r="N1106" s="851"/>
      <c r="O1106" s="852"/>
      <c r="P1106" s="499"/>
      <c r="R1106"/>
      <c r="S1106"/>
      <c r="T1106"/>
      <c r="U1106"/>
    </row>
    <row r="1107" spans="2:21" ht="18" customHeight="1">
      <c r="B1107" s="853"/>
      <c r="C1107" s="851"/>
      <c r="D1107" s="851"/>
      <c r="E1107" s="851"/>
      <c r="F1107" s="851"/>
      <c r="G1107" s="851"/>
      <c r="H1107" s="851"/>
      <c r="I1107" s="851"/>
      <c r="J1107" s="851"/>
      <c r="K1107" s="851"/>
      <c r="L1107" s="851"/>
      <c r="M1107" s="851"/>
      <c r="N1107" s="851"/>
      <c r="O1107" s="852"/>
      <c r="P1107" s="499"/>
      <c r="R1107"/>
      <c r="S1107"/>
      <c r="T1107"/>
      <c r="U1107"/>
    </row>
    <row r="1108" spans="2:21" ht="18" customHeight="1">
      <c r="B1108" s="853"/>
      <c r="C1108" s="851"/>
      <c r="D1108" s="851"/>
      <c r="E1108" s="851"/>
      <c r="F1108" s="851"/>
      <c r="G1108" s="851"/>
      <c r="H1108" s="851"/>
      <c r="I1108" s="851"/>
      <c r="J1108" s="851"/>
      <c r="K1108" s="851"/>
      <c r="L1108" s="851"/>
      <c r="M1108" s="851"/>
      <c r="N1108" s="851"/>
      <c r="O1108" s="852"/>
      <c r="P1108" s="499"/>
      <c r="R1108"/>
      <c r="S1108"/>
      <c r="T1108"/>
      <c r="U1108"/>
    </row>
    <row r="1109" spans="2:21" ht="18" customHeight="1">
      <c r="B1109" s="853"/>
      <c r="C1109" s="851"/>
      <c r="D1109" s="851"/>
      <c r="E1109" s="851"/>
      <c r="F1109" s="851"/>
      <c r="G1109" s="851"/>
      <c r="H1109" s="851"/>
      <c r="I1109" s="851"/>
      <c r="J1109" s="851"/>
      <c r="K1109" s="851"/>
      <c r="L1109" s="851"/>
      <c r="M1109" s="851"/>
      <c r="N1109" s="851"/>
      <c r="O1109" s="852"/>
      <c r="P1109" s="499"/>
      <c r="R1109"/>
      <c r="S1109"/>
      <c r="T1109"/>
      <c r="U1109"/>
    </row>
    <row r="1110" spans="2:21" ht="18" customHeight="1">
      <c r="B1110" s="853"/>
      <c r="C1110" s="851"/>
      <c r="D1110" s="851"/>
      <c r="E1110" s="851"/>
      <c r="F1110" s="851"/>
      <c r="G1110" s="851"/>
      <c r="H1110" s="851"/>
      <c r="I1110" s="851"/>
      <c r="J1110" s="851"/>
      <c r="K1110" s="851"/>
      <c r="L1110" s="851"/>
      <c r="M1110" s="851"/>
      <c r="N1110" s="851"/>
      <c r="O1110" s="852"/>
      <c r="P1110" s="499"/>
      <c r="R1110"/>
      <c r="S1110"/>
      <c r="T1110"/>
      <c r="U1110"/>
    </row>
    <row r="1111" spans="2:21" ht="18" customHeight="1">
      <c r="B1111" s="853"/>
      <c r="C1111" s="851"/>
      <c r="D1111" s="851"/>
      <c r="E1111" s="851"/>
      <c r="F1111" s="851"/>
      <c r="G1111" s="851"/>
      <c r="H1111" s="851"/>
      <c r="I1111" s="851"/>
      <c r="J1111" s="851"/>
      <c r="K1111" s="851"/>
      <c r="L1111" s="851"/>
      <c r="M1111" s="851"/>
      <c r="N1111" s="851"/>
      <c r="O1111" s="852"/>
      <c r="P1111" s="499"/>
      <c r="R1111"/>
      <c r="S1111"/>
      <c r="T1111"/>
      <c r="U1111"/>
    </row>
    <row r="1112" spans="2:21" ht="18" customHeight="1">
      <c r="B1112" s="853"/>
      <c r="C1112" s="851"/>
      <c r="D1112" s="851"/>
      <c r="E1112" s="851"/>
      <c r="F1112" s="851"/>
      <c r="G1112" s="851"/>
      <c r="H1112" s="851"/>
      <c r="I1112" s="851"/>
      <c r="J1112" s="851"/>
      <c r="K1112" s="851"/>
      <c r="L1112" s="851"/>
      <c r="M1112" s="851"/>
      <c r="N1112" s="851"/>
      <c r="O1112" s="852"/>
      <c r="P1112" s="499"/>
      <c r="R1112"/>
      <c r="S1112"/>
      <c r="T1112"/>
      <c r="U1112"/>
    </row>
    <row r="1113" spans="2:21" ht="18" customHeight="1">
      <c r="B1113" s="973" t="s">
        <v>386</v>
      </c>
      <c r="C1113" s="974"/>
      <c r="D1113" s="974"/>
      <c r="E1113" s="974"/>
      <c r="F1113" s="974"/>
      <c r="G1113" s="974"/>
      <c r="H1113" s="974"/>
      <c r="I1113" s="974"/>
      <c r="J1113" s="974"/>
      <c r="K1113" s="974"/>
      <c r="L1113" s="974"/>
      <c r="M1113" s="974"/>
      <c r="N1113" s="974"/>
      <c r="O1113" s="975"/>
      <c r="R1113"/>
      <c r="S1113"/>
      <c r="T1113"/>
      <c r="U1113"/>
    </row>
    <row r="1114" spans="2:21" ht="18" customHeight="1">
      <c r="B1114" s="972"/>
      <c r="C1114" s="851"/>
      <c r="D1114" s="851"/>
      <c r="E1114" s="851"/>
      <c r="F1114" s="851"/>
      <c r="G1114" s="851"/>
      <c r="H1114" s="851"/>
      <c r="I1114" s="851"/>
      <c r="J1114" s="851"/>
      <c r="K1114" s="851"/>
      <c r="L1114" s="851"/>
      <c r="M1114" s="851"/>
      <c r="N1114" s="851"/>
      <c r="O1114" s="852"/>
      <c r="R1114"/>
      <c r="S1114"/>
      <c r="T1114"/>
      <c r="U1114"/>
    </row>
    <row r="1115" spans="2:21" ht="18" customHeight="1">
      <c r="B1115" s="853"/>
      <c r="C1115" s="851"/>
      <c r="D1115" s="851"/>
      <c r="E1115" s="851"/>
      <c r="F1115" s="851"/>
      <c r="G1115" s="851"/>
      <c r="H1115" s="851"/>
      <c r="I1115" s="851"/>
      <c r="J1115" s="851"/>
      <c r="K1115" s="851"/>
      <c r="L1115" s="851"/>
      <c r="M1115" s="851"/>
      <c r="N1115" s="851"/>
      <c r="O1115" s="852"/>
      <c r="R1115"/>
      <c r="S1115"/>
      <c r="T1115"/>
      <c r="U1115"/>
    </row>
    <row r="1116" spans="2:21" ht="18" customHeight="1">
      <c r="B1116" s="853"/>
      <c r="C1116" s="851"/>
      <c r="D1116" s="851"/>
      <c r="E1116" s="851"/>
      <c r="F1116" s="851"/>
      <c r="G1116" s="851"/>
      <c r="H1116" s="851"/>
      <c r="I1116" s="851"/>
      <c r="J1116" s="851"/>
      <c r="K1116" s="851"/>
      <c r="L1116" s="851"/>
      <c r="M1116" s="851"/>
      <c r="N1116" s="851"/>
      <c r="O1116" s="852"/>
      <c r="R1116"/>
      <c r="S1116"/>
      <c r="T1116"/>
      <c r="U1116"/>
    </row>
    <row r="1117" spans="2:21" ht="18" customHeight="1">
      <c r="B1117" s="853"/>
      <c r="C1117" s="851"/>
      <c r="D1117" s="851"/>
      <c r="E1117" s="851"/>
      <c r="F1117" s="851"/>
      <c r="G1117" s="851"/>
      <c r="H1117" s="851"/>
      <c r="I1117" s="851"/>
      <c r="J1117" s="851"/>
      <c r="K1117" s="851"/>
      <c r="L1117" s="851"/>
      <c r="M1117" s="851"/>
      <c r="N1117" s="851"/>
      <c r="O1117" s="852"/>
      <c r="R1117"/>
      <c r="S1117"/>
      <c r="T1117"/>
      <c r="U1117"/>
    </row>
    <row r="1118" spans="2:21" ht="18" customHeight="1">
      <c r="B1118" s="853"/>
      <c r="C1118" s="851"/>
      <c r="D1118" s="851"/>
      <c r="E1118" s="851"/>
      <c r="F1118" s="851"/>
      <c r="G1118" s="851"/>
      <c r="H1118" s="851"/>
      <c r="I1118" s="851"/>
      <c r="J1118" s="851"/>
      <c r="K1118" s="851"/>
      <c r="L1118" s="851"/>
      <c r="M1118" s="851"/>
      <c r="N1118" s="851"/>
      <c r="O1118" s="852"/>
      <c r="R1118"/>
      <c r="S1118"/>
      <c r="T1118"/>
      <c r="U1118"/>
    </row>
    <row r="1119" spans="2:21" ht="18" customHeight="1">
      <c r="B1119" s="853"/>
      <c r="C1119" s="851"/>
      <c r="D1119" s="851"/>
      <c r="E1119" s="851"/>
      <c r="F1119" s="851"/>
      <c r="G1119" s="851"/>
      <c r="H1119" s="851"/>
      <c r="I1119" s="851"/>
      <c r="J1119" s="851"/>
      <c r="K1119" s="851"/>
      <c r="L1119" s="851"/>
      <c r="M1119" s="851"/>
      <c r="N1119" s="851"/>
      <c r="O1119" s="852"/>
      <c r="R1119"/>
      <c r="S1119"/>
      <c r="T1119"/>
      <c r="U1119"/>
    </row>
    <row r="1120" spans="2:21" ht="18" customHeight="1">
      <c r="B1120" s="853"/>
      <c r="C1120" s="851"/>
      <c r="D1120" s="851"/>
      <c r="E1120" s="851"/>
      <c r="F1120" s="851"/>
      <c r="G1120" s="851"/>
      <c r="H1120" s="851"/>
      <c r="I1120" s="851"/>
      <c r="J1120" s="851"/>
      <c r="K1120" s="851"/>
      <c r="L1120" s="851"/>
      <c r="M1120" s="851"/>
      <c r="N1120" s="851"/>
      <c r="O1120" s="852"/>
      <c r="R1120"/>
      <c r="S1120"/>
      <c r="T1120"/>
      <c r="U1120"/>
    </row>
    <row r="1121" spans="2:21" ht="18" customHeight="1">
      <c r="B1121" s="853"/>
      <c r="C1121" s="851"/>
      <c r="D1121" s="851"/>
      <c r="E1121" s="851"/>
      <c r="F1121" s="851"/>
      <c r="G1121" s="851"/>
      <c r="H1121" s="851"/>
      <c r="I1121" s="851"/>
      <c r="J1121" s="851"/>
      <c r="K1121" s="851"/>
      <c r="L1121" s="851"/>
      <c r="M1121" s="851"/>
      <c r="N1121" s="851"/>
      <c r="O1121" s="852"/>
      <c r="R1121"/>
      <c r="S1121"/>
      <c r="T1121"/>
      <c r="U1121"/>
    </row>
    <row r="1122" spans="2:21" ht="18" customHeight="1">
      <c r="B1122" s="853"/>
      <c r="C1122" s="851"/>
      <c r="D1122" s="851"/>
      <c r="E1122" s="851"/>
      <c r="F1122" s="851"/>
      <c r="G1122" s="851"/>
      <c r="H1122" s="851"/>
      <c r="I1122" s="851"/>
      <c r="J1122" s="851"/>
      <c r="K1122" s="851"/>
      <c r="L1122" s="851"/>
      <c r="M1122" s="851"/>
      <c r="N1122" s="851"/>
      <c r="O1122" s="852"/>
      <c r="R1122"/>
      <c r="S1122"/>
      <c r="T1122"/>
      <c r="U1122"/>
    </row>
    <row r="1123" spans="2:21" ht="18" customHeight="1">
      <c r="B1123" s="853"/>
      <c r="C1123" s="851"/>
      <c r="D1123" s="851"/>
      <c r="E1123" s="851"/>
      <c r="F1123" s="851"/>
      <c r="G1123" s="851"/>
      <c r="H1123" s="851"/>
      <c r="I1123" s="851"/>
      <c r="J1123" s="851"/>
      <c r="K1123" s="851"/>
      <c r="L1123" s="851"/>
      <c r="M1123" s="851"/>
      <c r="N1123" s="851"/>
      <c r="O1123" s="852"/>
      <c r="R1123"/>
      <c r="S1123"/>
      <c r="T1123"/>
      <c r="U1123"/>
    </row>
    <row r="1124" spans="2:21" ht="18" customHeight="1">
      <c r="B1124" s="853"/>
      <c r="C1124" s="851"/>
      <c r="D1124" s="851"/>
      <c r="E1124" s="851"/>
      <c r="F1124" s="851"/>
      <c r="G1124" s="851"/>
      <c r="H1124" s="851"/>
      <c r="I1124" s="851"/>
      <c r="J1124" s="851"/>
      <c r="K1124" s="851"/>
      <c r="L1124" s="851"/>
      <c r="M1124" s="851"/>
      <c r="N1124" s="851"/>
      <c r="O1124" s="852"/>
      <c r="R1124"/>
      <c r="S1124"/>
      <c r="T1124"/>
      <c r="U1124"/>
    </row>
    <row r="1125" spans="2:21" ht="18" customHeight="1">
      <c r="B1125" s="853"/>
      <c r="C1125" s="851"/>
      <c r="D1125" s="851"/>
      <c r="E1125" s="851"/>
      <c r="F1125" s="851"/>
      <c r="G1125" s="851"/>
      <c r="H1125" s="851"/>
      <c r="I1125" s="851"/>
      <c r="J1125" s="851"/>
      <c r="K1125" s="851"/>
      <c r="L1125" s="851"/>
      <c r="M1125" s="851"/>
      <c r="N1125" s="851"/>
      <c r="O1125" s="852"/>
      <c r="R1125"/>
      <c r="S1125"/>
      <c r="T1125"/>
      <c r="U1125"/>
    </row>
    <row r="1126" spans="2:21" ht="18" customHeight="1">
      <c r="B1126" s="853"/>
      <c r="C1126" s="851"/>
      <c r="D1126" s="851"/>
      <c r="E1126" s="851"/>
      <c r="F1126" s="851"/>
      <c r="G1126" s="851"/>
      <c r="H1126" s="851"/>
      <c r="I1126" s="851"/>
      <c r="J1126" s="851"/>
      <c r="K1126" s="851"/>
      <c r="L1126" s="851"/>
      <c r="M1126" s="851"/>
      <c r="N1126" s="851"/>
      <c r="O1126" s="852"/>
      <c r="R1126"/>
      <c r="S1126"/>
      <c r="T1126"/>
      <c r="U1126"/>
    </row>
    <row r="1127" spans="2:21" ht="18" customHeight="1">
      <c r="B1127" s="853"/>
      <c r="C1127" s="851"/>
      <c r="D1127" s="851"/>
      <c r="E1127" s="851"/>
      <c r="F1127" s="851"/>
      <c r="G1127" s="851"/>
      <c r="H1127" s="851"/>
      <c r="I1127" s="851"/>
      <c r="J1127" s="851"/>
      <c r="K1127" s="851"/>
      <c r="L1127" s="851"/>
      <c r="M1127" s="851"/>
      <c r="N1127" s="851"/>
      <c r="O1127" s="852"/>
      <c r="R1127"/>
      <c r="S1127"/>
      <c r="T1127"/>
      <c r="U1127"/>
    </row>
    <row r="1128" spans="2:21" ht="18" customHeight="1">
      <c r="B1128" s="853"/>
      <c r="C1128" s="851"/>
      <c r="D1128" s="851"/>
      <c r="E1128" s="851"/>
      <c r="F1128" s="851"/>
      <c r="G1128" s="851"/>
      <c r="H1128" s="851"/>
      <c r="I1128" s="851"/>
      <c r="J1128" s="851"/>
      <c r="K1128" s="851"/>
      <c r="L1128" s="851"/>
      <c r="M1128" s="851"/>
      <c r="N1128" s="851"/>
      <c r="O1128" s="852"/>
      <c r="R1128"/>
      <c r="S1128"/>
      <c r="T1128"/>
      <c r="U1128"/>
    </row>
    <row r="1129" spans="2:21" ht="18" customHeight="1">
      <c r="B1129" s="853"/>
      <c r="C1129" s="851"/>
      <c r="D1129" s="851"/>
      <c r="E1129" s="851"/>
      <c r="F1129" s="851"/>
      <c r="G1129" s="851"/>
      <c r="H1129" s="851"/>
      <c r="I1129" s="851"/>
      <c r="J1129" s="851"/>
      <c r="K1129" s="851"/>
      <c r="L1129" s="851"/>
      <c r="M1129" s="851"/>
      <c r="N1129" s="851"/>
      <c r="O1129" s="852"/>
      <c r="R1129"/>
      <c r="S1129"/>
      <c r="T1129"/>
      <c r="U1129"/>
    </row>
    <row r="1130" spans="2:21" ht="18" customHeight="1">
      <c r="B1130" s="979"/>
      <c r="C1130" s="980"/>
      <c r="D1130" s="980"/>
      <c r="E1130" s="980"/>
      <c r="F1130" s="980"/>
      <c r="G1130" s="980"/>
      <c r="H1130" s="980"/>
      <c r="I1130" s="980"/>
      <c r="J1130" s="980"/>
      <c r="K1130" s="980"/>
      <c r="L1130" s="980"/>
      <c r="M1130" s="980"/>
      <c r="N1130" s="980"/>
      <c r="O1130" s="981"/>
      <c r="R1130"/>
      <c r="S1130"/>
      <c r="T1130"/>
      <c r="U1130"/>
    </row>
    <row r="1131" spans="2:21" ht="18" customHeight="1">
      <c r="B1131" s="969" t="s">
        <v>385</v>
      </c>
      <c r="C1131" s="970"/>
      <c r="D1131" s="970"/>
      <c r="E1131" s="970"/>
      <c r="F1131" s="970"/>
      <c r="G1131" s="970"/>
      <c r="H1131" s="970"/>
      <c r="I1131" s="970"/>
      <c r="J1131" s="970"/>
      <c r="K1131" s="970"/>
      <c r="L1131" s="970"/>
      <c r="M1131" s="970"/>
      <c r="N1131" s="970"/>
      <c r="O1131" s="971"/>
      <c r="R1131"/>
      <c r="S1131"/>
      <c r="T1131"/>
      <c r="U1131"/>
    </row>
    <row r="1132" spans="2:21" ht="18" customHeight="1">
      <c r="B1132" s="972"/>
      <c r="C1132" s="851"/>
      <c r="D1132" s="851"/>
      <c r="E1132" s="851"/>
      <c r="F1132" s="851"/>
      <c r="G1132" s="851"/>
      <c r="H1132" s="851"/>
      <c r="I1132" s="851"/>
      <c r="J1132" s="851"/>
      <c r="K1132" s="851"/>
      <c r="L1132" s="851"/>
      <c r="M1132" s="851"/>
      <c r="N1132" s="851"/>
      <c r="O1132" s="852"/>
      <c r="R1132"/>
      <c r="S1132"/>
      <c r="T1132"/>
      <c r="U1132"/>
    </row>
    <row r="1133" spans="2:21" ht="18" customHeight="1">
      <c r="B1133" s="853"/>
      <c r="C1133" s="851"/>
      <c r="D1133" s="851"/>
      <c r="E1133" s="851"/>
      <c r="F1133" s="851"/>
      <c r="G1133" s="851"/>
      <c r="H1133" s="851"/>
      <c r="I1133" s="851"/>
      <c r="J1133" s="851"/>
      <c r="K1133" s="851"/>
      <c r="L1133" s="851"/>
      <c r="M1133" s="851"/>
      <c r="N1133" s="851"/>
      <c r="O1133" s="852"/>
      <c r="R1133"/>
      <c r="S1133"/>
      <c r="T1133"/>
      <c r="U1133"/>
    </row>
    <row r="1134" spans="2:21" ht="18" customHeight="1">
      <c r="B1134" s="853"/>
      <c r="C1134" s="851"/>
      <c r="D1134" s="851"/>
      <c r="E1134" s="851"/>
      <c r="F1134" s="851"/>
      <c r="G1134" s="851"/>
      <c r="H1134" s="851"/>
      <c r="I1134" s="851"/>
      <c r="J1134" s="851"/>
      <c r="K1134" s="851"/>
      <c r="L1134" s="851"/>
      <c r="M1134" s="851"/>
      <c r="N1134" s="851"/>
      <c r="O1134" s="852"/>
      <c r="R1134"/>
      <c r="S1134"/>
      <c r="T1134"/>
      <c r="U1134"/>
    </row>
    <row r="1135" spans="2:21" ht="18" customHeight="1">
      <c r="B1135" s="853"/>
      <c r="C1135" s="851"/>
      <c r="D1135" s="851"/>
      <c r="E1135" s="851"/>
      <c r="F1135" s="851"/>
      <c r="G1135" s="851"/>
      <c r="H1135" s="851"/>
      <c r="I1135" s="851"/>
      <c r="J1135" s="851"/>
      <c r="K1135" s="851"/>
      <c r="L1135" s="851"/>
      <c r="M1135" s="851"/>
      <c r="N1135" s="851"/>
      <c r="O1135" s="852"/>
      <c r="R1135"/>
      <c r="S1135"/>
      <c r="T1135"/>
      <c r="U1135"/>
    </row>
    <row r="1136" spans="2:21" ht="18" customHeight="1">
      <c r="B1136" s="973" t="s">
        <v>387</v>
      </c>
      <c r="C1136" s="974"/>
      <c r="D1136" s="974"/>
      <c r="E1136" s="974"/>
      <c r="F1136" s="974"/>
      <c r="G1136" s="974"/>
      <c r="H1136" s="974"/>
      <c r="I1136" s="974"/>
      <c r="J1136" s="974"/>
      <c r="K1136" s="974"/>
      <c r="L1136" s="974"/>
      <c r="M1136" s="974"/>
      <c r="N1136" s="974"/>
      <c r="O1136" s="975"/>
      <c r="R1136"/>
      <c r="S1136"/>
      <c r="T1136"/>
      <c r="U1136"/>
    </row>
    <row r="1137" spans="1:21" ht="18" customHeight="1">
      <c r="B1137" s="972"/>
      <c r="C1137" s="851"/>
      <c r="D1137" s="851"/>
      <c r="E1137" s="851"/>
      <c r="F1137" s="851"/>
      <c r="G1137" s="851"/>
      <c r="H1137" s="851"/>
      <c r="I1137" s="851"/>
      <c r="J1137" s="851"/>
      <c r="K1137" s="851"/>
      <c r="L1137" s="851"/>
      <c r="M1137" s="851"/>
      <c r="N1137" s="851"/>
      <c r="O1137" s="852"/>
      <c r="R1137"/>
      <c r="S1137"/>
      <c r="T1137"/>
      <c r="U1137"/>
    </row>
    <row r="1138" spans="1:21" ht="18" customHeight="1">
      <c r="B1138" s="854"/>
      <c r="C1138" s="855"/>
      <c r="D1138" s="855"/>
      <c r="E1138" s="855"/>
      <c r="F1138" s="855"/>
      <c r="G1138" s="855"/>
      <c r="H1138" s="855"/>
      <c r="I1138" s="855"/>
      <c r="J1138" s="855"/>
      <c r="K1138" s="855"/>
      <c r="L1138" s="855"/>
      <c r="M1138" s="855"/>
      <c r="N1138" s="855"/>
      <c r="O1138" s="856"/>
      <c r="R1138"/>
      <c r="S1138"/>
      <c r="T1138"/>
      <c r="U1138"/>
    </row>
    <row r="1139" spans="1:21" ht="18" customHeight="1">
      <c r="B1139" s="976" t="s">
        <v>88</v>
      </c>
      <c r="C1139" s="977"/>
      <c r="D1139" s="977"/>
      <c r="E1139" s="977"/>
      <c r="F1139" s="977"/>
      <c r="G1139" s="977"/>
      <c r="H1139" s="977"/>
      <c r="I1139" s="977"/>
      <c r="J1139" s="977"/>
      <c r="K1139" s="977"/>
      <c r="L1139" s="977"/>
      <c r="M1139" s="977"/>
      <c r="N1139" s="977"/>
      <c r="O1139" s="978"/>
      <c r="R1139"/>
      <c r="S1139"/>
      <c r="T1139"/>
      <c r="U1139"/>
    </row>
    <row r="1140" spans="1:21" ht="18" customHeight="1">
      <c r="B1140" s="955"/>
      <c r="C1140" s="956"/>
      <c r="D1140" s="956"/>
      <c r="E1140" s="956"/>
      <c r="F1140" s="956"/>
      <c r="G1140" s="956"/>
      <c r="H1140" s="956"/>
      <c r="I1140" s="956"/>
      <c r="J1140" s="956"/>
      <c r="K1140" s="956"/>
      <c r="L1140" s="956"/>
      <c r="M1140" s="956"/>
      <c r="N1140" s="956"/>
      <c r="O1140" s="957"/>
      <c r="R1140"/>
      <c r="S1140"/>
      <c r="T1140"/>
      <c r="U1140"/>
    </row>
    <row r="1141" spans="1:21" ht="18" customHeight="1">
      <c r="B1141" s="853"/>
      <c r="C1141" s="851"/>
      <c r="D1141" s="851"/>
      <c r="E1141" s="851"/>
      <c r="F1141" s="851"/>
      <c r="G1141" s="851"/>
      <c r="H1141" s="851"/>
      <c r="I1141" s="851"/>
      <c r="J1141" s="851"/>
      <c r="K1141" s="851"/>
      <c r="L1141" s="851"/>
      <c r="M1141" s="851"/>
      <c r="N1141" s="851"/>
      <c r="O1141" s="852"/>
      <c r="R1141"/>
      <c r="S1141"/>
      <c r="T1141"/>
      <c r="U1141"/>
    </row>
    <row r="1142" spans="1:21" s="519" customFormat="1" ht="18" customHeight="1">
      <c r="B1142" s="854"/>
      <c r="C1142" s="855"/>
      <c r="D1142" s="855"/>
      <c r="E1142" s="855"/>
      <c r="F1142" s="855"/>
      <c r="G1142" s="855"/>
      <c r="H1142" s="855"/>
      <c r="I1142" s="855"/>
      <c r="J1142" s="855"/>
      <c r="K1142" s="855"/>
      <c r="L1142" s="855"/>
      <c r="M1142" s="855"/>
      <c r="N1142" s="855"/>
      <c r="O1142" s="856"/>
    </row>
    <row r="1143" spans="1:21" s="1" customFormat="1" ht="4.5" customHeight="1" thickBot="1">
      <c r="B1143" s="500"/>
      <c r="C1143" s="500"/>
      <c r="D1143" s="501"/>
      <c r="E1143" s="501"/>
      <c r="F1143" s="501"/>
      <c r="G1143" s="501"/>
      <c r="H1143" s="501"/>
      <c r="I1143" s="501"/>
      <c r="J1143" s="501"/>
      <c r="K1143" s="501"/>
      <c r="L1143" s="501"/>
      <c r="M1143" s="501"/>
      <c r="N1143" s="501"/>
      <c r="O1143" s="501"/>
    </row>
    <row r="1144" spans="1:21" s="1" customFormat="1" ht="18" customHeight="1" thickBot="1">
      <c r="B1144" s="958" t="s">
        <v>76</v>
      </c>
      <c r="C1144" s="959"/>
      <c r="D1144" s="960"/>
      <c r="E1144" s="714">
        <v>11</v>
      </c>
      <c r="F1144" s="450"/>
      <c r="G1144" s="450"/>
      <c r="H1144" s="450"/>
      <c r="I1144" s="450"/>
      <c r="J1144" s="450"/>
      <c r="K1144" s="450"/>
      <c r="L1144" s="760"/>
      <c r="M1144" s="760"/>
      <c r="N1144" s="760"/>
      <c r="O1144" s="760"/>
    </row>
    <row r="1145" spans="1:21" s="38" customFormat="1" ht="18.75" customHeight="1">
      <c r="A1145" s="307"/>
      <c r="B1145" s="224" t="s">
        <v>493</v>
      </c>
      <c r="C1145" s="224"/>
      <c r="D1145" s="225"/>
      <c r="E1145" s="226"/>
      <c r="F1145" s="226"/>
      <c r="G1145" s="226"/>
      <c r="H1145" s="226"/>
      <c r="I1145" s="226"/>
      <c r="J1145" s="502"/>
      <c r="K1145" s="227"/>
      <c r="L1145" s="760"/>
      <c r="M1145" s="760"/>
      <c r="N1145" s="760"/>
      <c r="O1145" s="760"/>
    </row>
    <row r="1146" spans="1:21" s="38" customFormat="1">
      <c r="A1146" s="503"/>
      <c r="B1146" s="375" t="s">
        <v>228</v>
      </c>
      <c r="C1146" s="375"/>
      <c r="D1146" s="504"/>
      <c r="E1146" s="505"/>
      <c r="F1146" s="505"/>
      <c r="G1146" s="228" t="s">
        <v>229</v>
      </c>
      <c r="H1146" s="504"/>
      <c r="I1146" s="375" t="s">
        <v>230</v>
      </c>
      <c r="J1146" s="375"/>
      <c r="K1146" s="503"/>
      <c r="L1146" s="506"/>
      <c r="M1146" s="507"/>
      <c r="N1146" s="508"/>
      <c r="O1146" s="228" t="s">
        <v>229</v>
      </c>
    </row>
    <row r="1147" spans="1:21" s="38" customFormat="1">
      <c r="A1147" s="509"/>
      <c r="B1147" s="229" t="s">
        <v>231</v>
      </c>
      <c r="C1147" s="230"/>
      <c r="D1147" s="230"/>
      <c r="E1147" s="231"/>
      <c r="F1147" s="231" t="s">
        <v>232</v>
      </c>
      <c r="G1147" s="232" t="s">
        <v>233</v>
      </c>
      <c r="H1147" s="233"/>
      <c r="I1147" s="229" t="s">
        <v>231</v>
      </c>
      <c r="J1147" s="230"/>
      <c r="K1147" s="230"/>
      <c r="L1147" s="230"/>
      <c r="M1147" s="231"/>
      <c r="N1147" s="231" t="s">
        <v>232</v>
      </c>
      <c r="O1147" s="232" t="s">
        <v>233</v>
      </c>
    </row>
    <row r="1148" spans="1:21" s="38" customFormat="1" ht="18" customHeight="1">
      <c r="A1148" s="503"/>
      <c r="B1148" s="234" t="s">
        <v>234</v>
      </c>
      <c r="C1148" s="235"/>
      <c r="D1148" s="235"/>
      <c r="E1148" s="236"/>
      <c r="F1148" s="237"/>
      <c r="G1148" s="238"/>
      <c r="H1148" s="510"/>
      <c r="I1148" s="234" t="s">
        <v>235</v>
      </c>
      <c r="J1148" s="235"/>
      <c r="K1148" s="235"/>
      <c r="L1148" s="235"/>
      <c r="M1148" s="236"/>
      <c r="N1148" s="239"/>
      <c r="O1148" s="240"/>
    </row>
    <row r="1149" spans="1:21" s="38" customFormat="1" ht="14.25" customHeight="1">
      <c r="A1149" s="503"/>
      <c r="B1149" s="241"/>
      <c r="C1149" s="242"/>
      <c r="D1149" s="243"/>
      <c r="E1149" s="244"/>
      <c r="F1149" s="245"/>
      <c r="G1149" s="246"/>
      <c r="H1149" s="510"/>
      <c r="I1149" s="247"/>
      <c r="J1149" s="248"/>
      <c r="K1149" s="243"/>
      <c r="L1149" s="243"/>
      <c r="M1149" s="244"/>
      <c r="N1149" s="245"/>
      <c r="O1149" s="249"/>
    </row>
    <row r="1150" spans="1:21" s="38" customFormat="1" ht="14.25" customHeight="1">
      <c r="A1150" s="503"/>
      <c r="B1150" s="250"/>
      <c r="C1150" s="251"/>
      <c r="D1150" s="252"/>
      <c r="E1150" s="253"/>
      <c r="F1150" s="245"/>
      <c r="G1150" s="254">
        <f>ROUNDDOWN(SUM(F1149:F1156)/1000,0)</f>
        <v>0</v>
      </c>
      <c r="H1150" s="511"/>
      <c r="I1150" s="247"/>
      <c r="J1150" s="255"/>
      <c r="K1150" s="252"/>
      <c r="L1150" s="252"/>
      <c r="M1150" s="253"/>
      <c r="N1150" s="245"/>
      <c r="O1150" s="256">
        <f>ROUNDDOWN(SUM(N1149:N1161)/1000,0)</f>
        <v>0</v>
      </c>
    </row>
    <row r="1151" spans="1:21" s="38" customFormat="1" ht="14.25" customHeight="1">
      <c r="A1151" s="503"/>
      <c r="B1151" s="250"/>
      <c r="C1151" s="251"/>
      <c r="D1151" s="252"/>
      <c r="E1151" s="253"/>
      <c r="F1151" s="245"/>
      <c r="G1151" s="254"/>
      <c r="H1151" s="511"/>
      <c r="I1151" s="257"/>
      <c r="J1151" s="255"/>
      <c r="K1151" s="252"/>
      <c r="L1151" s="252"/>
      <c r="M1151" s="253"/>
      <c r="N1151" s="245"/>
      <c r="O1151" s="249"/>
    </row>
    <row r="1152" spans="1:21" s="38" customFormat="1" ht="14.25" customHeight="1">
      <c r="A1152" s="503"/>
      <c r="B1152" s="250"/>
      <c r="C1152" s="251"/>
      <c r="D1152" s="252"/>
      <c r="E1152" s="253"/>
      <c r="F1152" s="245"/>
      <c r="G1152" s="254"/>
      <c r="H1152" s="511"/>
      <c r="I1152" s="257"/>
      <c r="J1152" s="255"/>
      <c r="K1152" s="252"/>
      <c r="L1152" s="252"/>
      <c r="M1152" s="253"/>
      <c r="N1152" s="245"/>
      <c r="O1152" s="249"/>
    </row>
    <row r="1153" spans="1:15" s="38" customFormat="1" ht="14.25" customHeight="1">
      <c r="A1153" s="503"/>
      <c r="B1153" s="250"/>
      <c r="C1153" s="251"/>
      <c r="D1153" s="252"/>
      <c r="E1153" s="253"/>
      <c r="F1153" s="245"/>
      <c r="G1153" s="254"/>
      <c r="H1153" s="511"/>
      <c r="I1153" s="257"/>
      <c r="J1153" s="255"/>
      <c r="K1153" s="252"/>
      <c r="L1153" s="252"/>
      <c r="M1153" s="253"/>
      <c r="N1153" s="245"/>
      <c r="O1153" s="249"/>
    </row>
    <row r="1154" spans="1:15" s="38" customFormat="1" ht="14.25" customHeight="1">
      <c r="A1154" s="503"/>
      <c r="B1154" s="250"/>
      <c r="C1154" s="251"/>
      <c r="D1154" s="252"/>
      <c r="E1154" s="253"/>
      <c r="F1154" s="245"/>
      <c r="G1154" s="254"/>
      <c r="H1154" s="511"/>
      <c r="I1154" s="257"/>
      <c r="J1154" s="255"/>
      <c r="K1154" s="252"/>
      <c r="L1154" s="252"/>
      <c r="M1154" s="253"/>
      <c r="N1154" s="245"/>
      <c r="O1154" s="249"/>
    </row>
    <row r="1155" spans="1:15" s="38" customFormat="1" ht="14.25" customHeight="1">
      <c r="A1155" s="503"/>
      <c r="B1155" s="250"/>
      <c r="C1155" s="251"/>
      <c r="D1155" s="252"/>
      <c r="E1155" s="253"/>
      <c r="F1155" s="245"/>
      <c r="G1155" s="258"/>
      <c r="H1155" s="512"/>
      <c r="I1155" s="259"/>
      <c r="J1155" s="255"/>
      <c r="K1155" s="252"/>
      <c r="L1155" s="252"/>
      <c r="M1155" s="253"/>
      <c r="N1155" s="245"/>
      <c r="O1155" s="249"/>
    </row>
    <row r="1156" spans="1:15" s="38" customFormat="1" ht="14.25" customHeight="1">
      <c r="A1156" s="503"/>
      <c r="B1156" s="250"/>
      <c r="C1156" s="260"/>
      <c r="D1156" s="261"/>
      <c r="E1156" s="262"/>
      <c r="F1156" s="263"/>
      <c r="G1156" s="258"/>
      <c r="H1156" s="512"/>
      <c r="I1156" s="259"/>
      <c r="J1156" s="255"/>
      <c r="K1156" s="252"/>
      <c r="L1156" s="252"/>
      <c r="M1156" s="253"/>
      <c r="N1156" s="245"/>
      <c r="O1156" s="249"/>
    </row>
    <row r="1157" spans="1:15" s="38" customFormat="1" ht="14.25" customHeight="1">
      <c r="A1157" s="503"/>
      <c r="B1157" s="234" t="s">
        <v>236</v>
      </c>
      <c r="C1157" s="235"/>
      <c r="D1157" s="235"/>
      <c r="E1157" s="236"/>
      <c r="F1157" s="237"/>
      <c r="G1157" s="238"/>
      <c r="H1157" s="513"/>
      <c r="I1157" s="247"/>
      <c r="J1157" s="255"/>
      <c r="K1157" s="252"/>
      <c r="L1157" s="252"/>
      <c r="M1157" s="253"/>
      <c r="N1157" s="245"/>
      <c r="O1157" s="249"/>
    </row>
    <row r="1158" spans="1:15" s="38" customFormat="1" ht="14.25" customHeight="1">
      <c r="A1158" s="503"/>
      <c r="B1158" s="241"/>
      <c r="C1158" s="242"/>
      <c r="D1158" s="243"/>
      <c r="E1158" s="244"/>
      <c r="F1158" s="264"/>
      <c r="G1158" s="246"/>
      <c r="H1158" s="513"/>
      <c r="I1158" s="257"/>
      <c r="J1158" s="255"/>
      <c r="K1158" s="252"/>
      <c r="L1158" s="252"/>
      <c r="M1158" s="253"/>
      <c r="N1158" s="245"/>
      <c r="O1158" s="249"/>
    </row>
    <row r="1159" spans="1:15" s="38" customFormat="1" ht="14.25" customHeight="1">
      <c r="A1159" s="503"/>
      <c r="B1159" s="250"/>
      <c r="C1159" s="251"/>
      <c r="D1159" s="252"/>
      <c r="E1159" s="253"/>
      <c r="F1159" s="265"/>
      <c r="G1159" s="254">
        <f>ROUNDDOWN(SUM(F1158:F1162)/1000,0)</f>
        <v>0</v>
      </c>
      <c r="H1159" s="511"/>
      <c r="I1159" s="247"/>
      <c r="J1159" s="255"/>
      <c r="K1159" s="252"/>
      <c r="L1159" s="252"/>
      <c r="M1159" s="253"/>
      <c r="N1159" s="245"/>
      <c r="O1159" s="249"/>
    </row>
    <row r="1160" spans="1:15" s="38" customFormat="1" ht="14.25" customHeight="1">
      <c r="A1160" s="503"/>
      <c r="B1160" s="250"/>
      <c r="C1160" s="251"/>
      <c r="D1160" s="252"/>
      <c r="E1160" s="253"/>
      <c r="F1160" s="265"/>
      <c r="G1160" s="254"/>
      <c r="H1160" s="511"/>
      <c r="I1160" s="247"/>
      <c r="J1160" s="255"/>
      <c r="K1160" s="252"/>
      <c r="L1160" s="252"/>
      <c r="M1160" s="253"/>
      <c r="N1160" s="265"/>
      <c r="O1160" s="249"/>
    </row>
    <row r="1161" spans="1:15" s="38" customFormat="1" ht="14.25" customHeight="1">
      <c r="A1161" s="503"/>
      <c r="B1161" s="250"/>
      <c r="C1161" s="251"/>
      <c r="D1161" s="252"/>
      <c r="E1161" s="253"/>
      <c r="F1161" s="245"/>
      <c r="G1161" s="254"/>
      <c r="H1161" s="513"/>
      <c r="I1161" s="247"/>
      <c r="J1161" s="266"/>
      <c r="K1161" s="261"/>
      <c r="L1161" s="261"/>
      <c r="M1161" s="262"/>
      <c r="N1161" s="245"/>
      <c r="O1161" s="267"/>
    </row>
    <row r="1162" spans="1:15" s="38" customFormat="1" ht="14.25" customHeight="1">
      <c r="A1162" s="503"/>
      <c r="B1162" s="250"/>
      <c r="C1162" s="260"/>
      <c r="D1162" s="261"/>
      <c r="E1162" s="262"/>
      <c r="F1162" s="263"/>
      <c r="G1162" s="254"/>
      <c r="H1162" s="511"/>
      <c r="I1162" s="234" t="s">
        <v>237</v>
      </c>
      <c r="J1162" s="235"/>
      <c r="K1162" s="235"/>
      <c r="L1162" s="235"/>
      <c r="M1162" s="236"/>
      <c r="N1162" s="237"/>
      <c r="O1162" s="268"/>
    </row>
    <row r="1163" spans="1:15" s="38" customFormat="1" ht="14.25" customHeight="1">
      <c r="A1163" s="503"/>
      <c r="B1163" s="234" t="s">
        <v>238</v>
      </c>
      <c r="C1163" s="235"/>
      <c r="D1163" s="235"/>
      <c r="E1163" s="236"/>
      <c r="F1163" s="237"/>
      <c r="G1163" s="238"/>
      <c r="H1163" s="511"/>
      <c r="I1163" s="247"/>
      <c r="J1163" s="248"/>
      <c r="K1163" s="243"/>
      <c r="L1163" s="243"/>
      <c r="M1163" s="244"/>
      <c r="N1163" s="245"/>
      <c r="O1163" s="249"/>
    </row>
    <row r="1164" spans="1:15" s="38" customFormat="1" ht="14.25" customHeight="1">
      <c r="A1164" s="503"/>
      <c r="B1164" s="241"/>
      <c r="C1164" s="242"/>
      <c r="D1164" s="243"/>
      <c r="E1164" s="244"/>
      <c r="F1164" s="264"/>
      <c r="G1164" s="246"/>
      <c r="H1164" s="513"/>
      <c r="I1164" s="247"/>
      <c r="J1164" s="255"/>
      <c r="K1164" s="252"/>
      <c r="L1164" s="252"/>
      <c r="M1164" s="253"/>
      <c r="N1164" s="265"/>
      <c r="O1164" s="256">
        <f>ROUNDDOWN(SUM(N1163:N1179)/1000,0)</f>
        <v>0</v>
      </c>
    </row>
    <row r="1165" spans="1:15" s="38" customFormat="1" ht="14.25" customHeight="1">
      <c r="A1165" s="503"/>
      <c r="B1165" s="250"/>
      <c r="C1165" s="251"/>
      <c r="D1165" s="252"/>
      <c r="E1165" s="253"/>
      <c r="F1165" s="265"/>
      <c r="G1165" s="254">
        <f>ROUNDDOWN(SUM(F1164:F1169)/1000,0)</f>
        <v>0</v>
      </c>
      <c r="H1165" s="513"/>
      <c r="I1165" s="257"/>
      <c r="J1165" s="255"/>
      <c r="K1165" s="252"/>
      <c r="L1165" s="252"/>
      <c r="M1165" s="253"/>
      <c r="N1165" s="245"/>
      <c r="O1165" s="249"/>
    </row>
    <row r="1166" spans="1:15" s="38" customFormat="1" ht="14.25" customHeight="1">
      <c r="A1166" s="503"/>
      <c r="B1166" s="250"/>
      <c r="C1166" s="251"/>
      <c r="D1166" s="252"/>
      <c r="E1166" s="253"/>
      <c r="F1166" s="265"/>
      <c r="G1166" s="254"/>
      <c r="H1166" s="513"/>
      <c r="I1166" s="257"/>
      <c r="J1166" s="255"/>
      <c r="K1166" s="252"/>
      <c r="L1166" s="252"/>
      <c r="M1166" s="253"/>
      <c r="N1166" s="245"/>
      <c r="O1166" s="249"/>
    </row>
    <row r="1167" spans="1:15" s="38" customFormat="1" ht="14.25" customHeight="1">
      <c r="A1167" s="503"/>
      <c r="B1167" s="250"/>
      <c r="C1167" s="251"/>
      <c r="D1167" s="252"/>
      <c r="E1167" s="253"/>
      <c r="F1167" s="265"/>
      <c r="G1167" s="254"/>
      <c r="H1167" s="511"/>
      <c r="I1167" s="257"/>
      <c r="J1167" s="255"/>
      <c r="K1167" s="252"/>
      <c r="L1167" s="252"/>
      <c r="M1167" s="253"/>
      <c r="N1167" s="265"/>
      <c r="O1167" s="249"/>
    </row>
    <row r="1168" spans="1:15" s="38" customFormat="1" ht="14.25" customHeight="1">
      <c r="A1168" s="503"/>
      <c r="B1168" s="250"/>
      <c r="C1168" s="251"/>
      <c r="D1168" s="252"/>
      <c r="E1168" s="253"/>
      <c r="F1168" s="245"/>
      <c r="G1168" s="254"/>
      <c r="H1168" s="511"/>
      <c r="I1168" s="257"/>
      <c r="J1168" s="255"/>
      <c r="K1168" s="252"/>
      <c r="L1168" s="252"/>
      <c r="M1168" s="253"/>
      <c r="N1168" s="265"/>
      <c r="O1168" s="249"/>
    </row>
    <row r="1169" spans="1:15" s="38" customFormat="1" ht="14.25" customHeight="1">
      <c r="A1169" s="503"/>
      <c r="B1169" s="250"/>
      <c r="C1169" s="260"/>
      <c r="D1169" s="261"/>
      <c r="E1169" s="262"/>
      <c r="F1169" s="263"/>
      <c r="G1169" s="254"/>
      <c r="H1169" s="511"/>
      <c r="I1169" s="247"/>
      <c r="J1169" s="255"/>
      <c r="K1169" s="252"/>
      <c r="L1169" s="252"/>
      <c r="M1169" s="253"/>
      <c r="N1169" s="265"/>
      <c r="O1169" s="249"/>
    </row>
    <row r="1170" spans="1:15" s="38" customFormat="1" ht="14.25" customHeight="1">
      <c r="A1170" s="503"/>
      <c r="B1170" s="234" t="s">
        <v>239</v>
      </c>
      <c r="C1170" s="235"/>
      <c r="D1170" s="235"/>
      <c r="E1170" s="236"/>
      <c r="F1170" s="237"/>
      <c r="G1170" s="238"/>
      <c r="H1170" s="511"/>
      <c r="I1170" s="257"/>
      <c r="J1170" s="255"/>
      <c r="K1170" s="252"/>
      <c r="L1170" s="252"/>
      <c r="M1170" s="253"/>
      <c r="N1170" s="265"/>
      <c r="O1170" s="249"/>
    </row>
    <row r="1171" spans="1:15" s="38" customFormat="1" ht="14.25" customHeight="1">
      <c r="A1171" s="503"/>
      <c r="B1171" s="241"/>
      <c r="C1171" s="242"/>
      <c r="D1171" s="243"/>
      <c r="E1171" s="244"/>
      <c r="F1171" s="264"/>
      <c r="G1171" s="246"/>
      <c r="H1171" s="513"/>
      <c r="I1171" s="247"/>
      <c r="J1171" s="255"/>
      <c r="K1171" s="252"/>
      <c r="L1171" s="252"/>
      <c r="M1171" s="253"/>
      <c r="N1171" s="245"/>
      <c r="O1171" s="249"/>
    </row>
    <row r="1172" spans="1:15" s="38" customFormat="1" ht="14.25" customHeight="1">
      <c r="A1172" s="503"/>
      <c r="B1172" s="250"/>
      <c r="C1172" s="251"/>
      <c r="D1172" s="252"/>
      <c r="E1172" s="253"/>
      <c r="F1172" s="265"/>
      <c r="G1172" s="254">
        <f>ROUNDDOWN(SUM(F1171:F1175)/1000,0)</f>
        <v>0</v>
      </c>
      <c r="H1172" s="513"/>
      <c r="I1172" s="247"/>
      <c r="J1172" s="255"/>
      <c r="K1172" s="252"/>
      <c r="L1172" s="252"/>
      <c r="M1172" s="253"/>
      <c r="N1172" s="245"/>
      <c r="O1172" s="249"/>
    </row>
    <row r="1173" spans="1:15" s="38" customFormat="1" ht="14.25" customHeight="1">
      <c r="A1173" s="503"/>
      <c r="B1173" s="250"/>
      <c r="C1173" s="251"/>
      <c r="D1173" s="252"/>
      <c r="E1173" s="253"/>
      <c r="F1173" s="265"/>
      <c r="G1173" s="254"/>
      <c r="H1173" s="513"/>
      <c r="I1173" s="247"/>
      <c r="J1173" s="255"/>
      <c r="K1173" s="252"/>
      <c r="L1173" s="252"/>
      <c r="M1173" s="253"/>
      <c r="N1173" s="245"/>
      <c r="O1173" s="249"/>
    </row>
    <row r="1174" spans="1:15" s="38" customFormat="1" ht="14.25" customHeight="1">
      <c r="A1174" s="503"/>
      <c r="B1174" s="250"/>
      <c r="C1174" s="251"/>
      <c r="D1174" s="252"/>
      <c r="E1174" s="253"/>
      <c r="F1174" s="245"/>
      <c r="G1174" s="254"/>
      <c r="H1174" s="511"/>
      <c r="I1174" s="257"/>
      <c r="J1174" s="255"/>
      <c r="K1174" s="252"/>
      <c r="L1174" s="252"/>
      <c r="M1174" s="253"/>
      <c r="N1174" s="265"/>
      <c r="O1174" s="249"/>
    </row>
    <row r="1175" spans="1:15" s="38" customFormat="1" ht="14.25" customHeight="1">
      <c r="A1175" s="503"/>
      <c r="B1175" s="250"/>
      <c r="C1175" s="260"/>
      <c r="D1175" s="261"/>
      <c r="E1175" s="262"/>
      <c r="F1175" s="263"/>
      <c r="G1175" s="254"/>
      <c r="H1175" s="511"/>
      <c r="I1175" s="257"/>
      <c r="J1175" s="255"/>
      <c r="K1175" s="252"/>
      <c r="L1175" s="252"/>
      <c r="M1175" s="253"/>
      <c r="N1175" s="245"/>
      <c r="O1175" s="249"/>
    </row>
    <row r="1176" spans="1:15" s="38" customFormat="1" ht="14.25" customHeight="1">
      <c r="A1176" s="503"/>
      <c r="B1176" s="234" t="s">
        <v>240</v>
      </c>
      <c r="C1176" s="235"/>
      <c r="D1176" s="235"/>
      <c r="E1176" s="236"/>
      <c r="F1176" s="237"/>
      <c r="G1176" s="238"/>
      <c r="H1176" s="511"/>
      <c r="I1176" s="257"/>
      <c r="J1176" s="255"/>
      <c r="K1176" s="252"/>
      <c r="L1176" s="252"/>
      <c r="M1176" s="253"/>
      <c r="N1176" s="245"/>
      <c r="O1176" s="249"/>
    </row>
    <row r="1177" spans="1:15" s="38" customFormat="1" ht="14.25" customHeight="1">
      <c r="A1177" s="503"/>
      <c r="B1177" s="241"/>
      <c r="C1177" s="242"/>
      <c r="D1177" s="243"/>
      <c r="E1177" s="244"/>
      <c r="F1177" s="269"/>
      <c r="G1177" s="246"/>
      <c r="H1177" s="511"/>
      <c r="I1177" s="257"/>
      <c r="J1177" s="255"/>
      <c r="K1177" s="252"/>
      <c r="L1177" s="252"/>
      <c r="M1177" s="253"/>
      <c r="N1177" s="245"/>
      <c r="O1177" s="249"/>
    </row>
    <row r="1178" spans="1:15" s="38" customFormat="1" ht="14.25" customHeight="1">
      <c r="A1178" s="503"/>
      <c r="B1178" s="250"/>
      <c r="C1178" s="251"/>
      <c r="D1178" s="252"/>
      <c r="E1178" s="253"/>
      <c r="F1178" s="245"/>
      <c r="G1178" s="246">
        <f>ROUNDDOWN(SUM(F1177:F1181)/1000,0)</f>
        <v>0</v>
      </c>
      <c r="H1178" s="511"/>
      <c r="I1178" s="247"/>
      <c r="J1178" s="255"/>
      <c r="K1178" s="252"/>
      <c r="L1178" s="252"/>
      <c r="M1178" s="253"/>
      <c r="N1178" s="265"/>
      <c r="O1178" s="249"/>
    </row>
    <row r="1179" spans="1:15" s="38" customFormat="1" ht="14.25" customHeight="1">
      <c r="A1179" s="503"/>
      <c r="B1179" s="250"/>
      <c r="C1179" s="251"/>
      <c r="D1179" s="252"/>
      <c r="E1179" s="253"/>
      <c r="F1179" s="265"/>
      <c r="G1179" s="246"/>
      <c r="H1179" s="513"/>
      <c r="I1179" s="247"/>
      <c r="J1179" s="266"/>
      <c r="K1179" s="261"/>
      <c r="L1179" s="261"/>
      <c r="M1179" s="262"/>
      <c r="N1179" s="245"/>
      <c r="O1179" s="267"/>
    </row>
    <row r="1180" spans="1:15" s="38" customFormat="1" ht="14.25" customHeight="1">
      <c r="A1180" s="503"/>
      <c r="B1180" s="250"/>
      <c r="C1180" s="251"/>
      <c r="D1180" s="252"/>
      <c r="E1180" s="253"/>
      <c r="F1180" s="265"/>
      <c r="G1180" s="246"/>
      <c r="H1180" s="511"/>
      <c r="I1180" s="270" t="s">
        <v>241</v>
      </c>
      <c r="J1180" s="271"/>
      <c r="K1180" s="271"/>
      <c r="L1180" s="271"/>
      <c r="M1180" s="272"/>
      <c r="N1180" s="237"/>
      <c r="O1180" s="268"/>
    </row>
    <row r="1181" spans="1:15" s="38" customFormat="1" ht="14.25" customHeight="1">
      <c r="A1181" s="503"/>
      <c r="B1181" s="250"/>
      <c r="C1181" s="260"/>
      <c r="D1181" s="261"/>
      <c r="E1181" s="262"/>
      <c r="F1181" s="263"/>
      <c r="G1181" s="254"/>
      <c r="H1181" s="513"/>
      <c r="I1181" s="247"/>
      <c r="J1181" s="248"/>
      <c r="K1181" s="243"/>
      <c r="L1181" s="243"/>
      <c r="M1181" s="244"/>
      <c r="N1181" s="273"/>
      <c r="O1181" s="249"/>
    </row>
    <row r="1182" spans="1:15" s="38" customFormat="1" ht="14.25" customHeight="1">
      <c r="A1182" s="503"/>
      <c r="B1182" s="234" t="s">
        <v>242</v>
      </c>
      <c r="C1182" s="235"/>
      <c r="D1182" s="235"/>
      <c r="E1182" s="236"/>
      <c r="F1182" s="237"/>
      <c r="G1182" s="238"/>
      <c r="H1182" s="513"/>
      <c r="I1182" s="247"/>
      <c r="J1182" s="255"/>
      <c r="K1182" s="252"/>
      <c r="L1182" s="252"/>
      <c r="M1182" s="253"/>
      <c r="N1182" s="274"/>
      <c r="O1182" s="275">
        <f>ROUNDDOWN(SUM(N1181:N1192)/1000,0)</f>
        <v>0</v>
      </c>
    </row>
    <row r="1183" spans="1:15" s="38" customFormat="1" ht="14.25" customHeight="1">
      <c r="A1183" s="503"/>
      <c r="B1183" s="241"/>
      <c r="C1183" s="242"/>
      <c r="D1183" s="243"/>
      <c r="E1183" s="244"/>
      <c r="F1183" s="269"/>
      <c r="G1183" s="246"/>
      <c r="H1183" s="513"/>
      <c r="I1183" s="257"/>
      <c r="J1183" s="255"/>
      <c r="K1183" s="252"/>
      <c r="L1183" s="252"/>
      <c r="M1183" s="253"/>
      <c r="N1183" s="276"/>
      <c r="O1183" s="249"/>
    </row>
    <row r="1184" spans="1:15" s="38" customFormat="1" ht="14.25" customHeight="1">
      <c r="A1184" s="503"/>
      <c r="B1184" s="250"/>
      <c r="C1184" s="251"/>
      <c r="D1184" s="252"/>
      <c r="E1184" s="253"/>
      <c r="F1184" s="263"/>
      <c r="G1184" s="254">
        <f>ROUNDDOWN(SUM(F1183:F1186)/1000,0)</f>
        <v>0</v>
      </c>
      <c r="H1184" s="511"/>
      <c r="I1184" s="247"/>
      <c r="J1184" s="255"/>
      <c r="K1184" s="252"/>
      <c r="L1184" s="252"/>
      <c r="M1184" s="253"/>
      <c r="N1184" s="274"/>
      <c r="O1184" s="249"/>
    </row>
    <row r="1185" spans="1:21" s="38" customFormat="1" ht="14.25" customHeight="1">
      <c r="A1185" s="503"/>
      <c r="B1185" s="250"/>
      <c r="C1185" s="251"/>
      <c r="D1185" s="252"/>
      <c r="E1185" s="253"/>
      <c r="F1185" s="263"/>
      <c r="G1185" s="254"/>
      <c r="H1185" s="513"/>
      <c r="I1185" s="257"/>
      <c r="J1185" s="255"/>
      <c r="K1185" s="252"/>
      <c r="L1185" s="252"/>
      <c r="M1185" s="253"/>
      <c r="N1185" s="276"/>
      <c r="O1185" s="249"/>
    </row>
    <row r="1186" spans="1:21" s="38" customFormat="1" ht="14.25" customHeight="1">
      <c r="A1186" s="503"/>
      <c r="B1186" s="250"/>
      <c r="C1186" s="260"/>
      <c r="D1186" s="261"/>
      <c r="E1186" s="262"/>
      <c r="F1186" s="263"/>
      <c r="G1186" s="254"/>
      <c r="H1186" s="513"/>
      <c r="I1186" s="247"/>
      <c r="J1186" s="255"/>
      <c r="K1186" s="252"/>
      <c r="L1186" s="252"/>
      <c r="M1186" s="253"/>
      <c r="N1186" s="274"/>
      <c r="O1186" s="249"/>
    </row>
    <row r="1187" spans="1:21" s="38" customFormat="1" ht="14.25" customHeight="1" thickBot="1">
      <c r="A1187" s="503"/>
      <c r="B1187" s="277" t="s">
        <v>243</v>
      </c>
      <c r="C1187" s="278"/>
      <c r="D1187" s="278"/>
      <c r="E1187" s="279"/>
      <c r="F1187" s="280"/>
      <c r="G1187" s="281">
        <f>G1188-G1150-G1159-G1165-G1172-G1178-G1184</f>
        <v>0</v>
      </c>
      <c r="H1187" s="511"/>
      <c r="I1187" s="282"/>
      <c r="J1187" s="255"/>
      <c r="K1187" s="252"/>
      <c r="L1187" s="252"/>
      <c r="M1187" s="253"/>
      <c r="N1187" s="274"/>
      <c r="O1187" s="249"/>
    </row>
    <row r="1188" spans="1:21" s="38" customFormat="1" ht="20.149999999999999" customHeight="1" thickTop="1">
      <c r="A1188" s="503"/>
      <c r="B1188" s="961" t="s">
        <v>244</v>
      </c>
      <c r="C1188" s="962"/>
      <c r="D1188" s="962"/>
      <c r="E1188" s="962"/>
      <c r="F1188" s="963"/>
      <c r="G1188" s="283">
        <f>O1195</f>
        <v>0</v>
      </c>
      <c r="H1188" s="511"/>
      <c r="I1188" s="284"/>
      <c r="J1188" s="255"/>
      <c r="K1188" s="252"/>
      <c r="L1188" s="252"/>
      <c r="M1188" s="253"/>
      <c r="N1188" s="274"/>
      <c r="O1188" s="249"/>
    </row>
    <row r="1189" spans="1:21" s="38" customFormat="1" ht="14.25" customHeight="1">
      <c r="A1189" s="503"/>
      <c r="B1189" s="285" t="s">
        <v>245</v>
      </c>
      <c r="C1189" s="286"/>
      <c r="D1189" s="286"/>
      <c r="E1189" s="286"/>
      <c r="F1189" s="286"/>
      <c r="G1189" s="287"/>
      <c r="H1189" s="287"/>
      <c r="I1189" s="247"/>
      <c r="J1189" s="255"/>
      <c r="K1189" s="252"/>
      <c r="L1189" s="252"/>
      <c r="M1189" s="253"/>
      <c r="N1189" s="274"/>
      <c r="O1189" s="249"/>
    </row>
    <row r="1190" spans="1:21" s="38" customFormat="1" ht="14.25" customHeight="1">
      <c r="A1190" s="503"/>
      <c r="B1190" s="288" t="s">
        <v>246</v>
      </c>
      <c r="C1190" s="286"/>
      <c r="D1190" s="286"/>
      <c r="E1190" s="286"/>
      <c r="F1190" s="286"/>
      <c r="G1190" s="289" t="s">
        <v>247</v>
      </c>
      <c r="H1190" s="514"/>
      <c r="I1190" s="247"/>
      <c r="J1190" s="255"/>
      <c r="K1190" s="252"/>
      <c r="L1190" s="252"/>
      <c r="M1190" s="253"/>
      <c r="N1190" s="274"/>
      <c r="O1190" s="249"/>
    </row>
    <row r="1191" spans="1:21" s="38" customFormat="1" ht="14.25" customHeight="1">
      <c r="A1191" s="503"/>
      <c r="B1191" s="964" t="s">
        <v>2</v>
      </c>
      <c r="C1191" s="965"/>
      <c r="D1191" s="965"/>
      <c r="E1191" s="965"/>
      <c r="F1191" s="966"/>
      <c r="G1191" s="290" t="s">
        <v>85</v>
      </c>
      <c r="H1191" s="514"/>
      <c r="I1191" s="247"/>
      <c r="J1191" s="255"/>
      <c r="K1191" s="252"/>
      <c r="L1191" s="252"/>
      <c r="M1191" s="253"/>
      <c r="N1191" s="274"/>
      <c r="O1191" s="249"/>
    </row>
    <row r="1192" spans="1:21" s="38" customFormat="1" ht="20.149999999999999" customHeight="1" thickBot="1">
      <c r="A1192" s="503"/>
      <c r="B1192" s="943" t="s">
        <v>248</v>
      </c>
      <c r="C1192" s="967"/>
      <c r="D1192" s="967"/>
      <c r="E1192" s="967"/>
      <c r="F1192" s="968"/>
      <c r="G1192" s="291"/>
      <c r="H1192" s="515"/>
      <c r="I1192" s="292"/>
      <c r="J1192" s="293"/>
      <c r="K1192" s="294"/>
      <c r="L1192" s="294"/>
      <c r="M1192" s="295"/>
      <c r="N1192" s="296"/>
      <c r="O1192" s="297"/>
    </row>
    <row r="1193" spans="1:21" s="38" customFormat="1" ht="22.25" customHeight="1" thickTop="1">
      <c r="A1193" s="503"/>
      <c r="B1193" s="943" t="s">
        <v>249</v>
      </c>
      <c r="C1193" s="944"/>
      <c r="D1193" s="944"/>
      <c r="E1193" s="944"/>
      <c r="F1193" s="945"/>
      <c r="G1193" s="291"/>
      <c r="H1193" s="298"/>
      <c r="I1193" s="946" t="s">
        <v>250</v>
      </c>
      <c r="J1193" s="947"/>
      <c r="K1193" s="947"/>
      <c r="L1193" s="947"/>
      <c r="M1193" s="947"/>
      <c r="N1193" s="948"/>
      <c r="O1193" s="299">
        <f>SUM(O1150,O1164,O1182,)</f>
        <v>0</v>
      </c>
    </row>
    <row r="1194" spans="1:21" s="38" customFormat="1" ht="35.15" customHeight="1" thickBot="1">
      <c r="A1194" s="503"/>
      <c r="B1194" s="949" t="s">
        <v>251</v>
      </c>
      <c r="C1194" s="950"/>
      <c r="D1194" s="950"/>
      <c r="E1194" s="950"/>
      <c r="F1194" s="951"/>
      <c r="G1194" s="300"/>
      <c r="H1194" s="226"/>
      <c r="I1194" s="929" t="s">
        <v>252</v>
      </c>
      <c r="J1194" s="930"/>
      <c r="K1194" s="930"/>
      <c r="L1194" s="930"/>
      <c r="M1194" s="930"/>
      <c r="N1194" s="931"/>
      <c r="O1194" s="301">
        <f>IF(共通入力シート!$B$18="課税事業者",ROUNDDOWN((O1193-G1195)*10/110,0),0)</f>
        <v>0</v>
      </c>
    </row>
    <row r="1195" spans="1:21" s="38" customFormat="1" ht="25.25" customHeight="1" thickTop="1">
      <c r="A1195" s="503"/>
      <c r="B1195" s="952" t="s">
        <v>90</v>
      </c>
      <c r="C1195" s="953"/>
      <c r="D1195" s="953"/>
      <c r="E1195" s="953"/>
      <c r="F1195" s="954"/>
      <c r="G1195" s="302">
        <f>SUM(G1192:G1194)</f>
        <v>0</v>
      </c>
      <c r="H1195" s="516"/>
      <c r="I1195" s="929" t="s">
        <v>253</v>
      </c>
      <c r="J1195" s="930"/>
      <c r="K1195" s="930"/>
      <c r="L1195" s="930"/>
      <c r="M1195" s="930"/>
      <c r="N1195" s="931"/>
      <c r="O1195" s="299">
        <f>O1193-O1194</f>
        <v>0</v>
      </c>
    </row>
    <row r="1196" spans="1:21" s="38" customFormat="1" ht="26.25" customHeight="1">
      <c r="A1196" s="503"/>
      <c r="B1196" s="517" t="s">
        <v>254</v>
      </c>
      <c r="C1196" s="303"/>
      <c r="D1196" s="303"/>
      <c r="E1196" s="303"/>
      <c r="F1196" s="303"/>
      <c r="G1196" s="304"/>
      <c r="H1196" s="516"/>
      <c r="I1196" s="929" t="s">
        <v>255</v>
      </c>
      <c r="J1196" s="930"/>
      <c r="K1196" s="930"/>
      <c r="L1196" s="930"/>
      <c r="M1196" s="930"/>
      <c r="N1196" s="931"/>
      <c r="O1196" s="742"/>
    </row>
    <row r="1197" spans="1:21" s="38" customFormat="1" ht="10.5" customHeight="1" thickBot="1">
      <c r="A1197" s="503"/>
      <c r="B1197" s="1"/>
      <c r="C1197" s="303"/>
      <c r="D1197" s="303"/>
      <c r="E1197" s="303"/>
      <c r="F1197" s="303"/>
      <c r="G1197" s="304"/>
      <c r="H1197" s="516"/>
      <c r="I1197" s="518"/>
    </row>
    <row r="1198" spans="1:21" s="38" customFormat="1" ht="25.25" customHeight="1" thickBot="1">
      <c r="A1198" s="503"/>
      <c r="B1198" s="932" t="s">
        <v>103</v>
      </c>
      <c r="C1198" s="933"/>
      <c r="D1198" s="934" t="str">
        <f>IF(共通入力シート!$B$2="","",共通入力シート!$B$2)</f>
        <v/>
      </c>
      <c r="E1198" s="934"/>
      <c r="F1198" s="934"/>
      <c r="G1198" s="935"/>
      <c r="H1198" s="936" t="str">
        <f>IF(共通入力シート!$B$18="※選択してください。","★「共通入力シート」の消費税等仕入控除税額の取扱を選択してください。","")</f>
        <v>★「共通入力シート」の消費税等仕入控除税額の取扱を選択してください。</v>
      </c>
      <c r="I1198" s="937"/>
      <c r="J1198" s="937"/>
      <c r="K1198" s="937"/>
      <c r="L1198" s="937"/>
      <c r="M1198" s="937"/>
      <c r="N1198" s="937"/>
      <c r="O1198" s="937"/>
    </row>
    <row r="1199" spans="1:21" s="38" customFormat="1" ht="25.25" customHeight="1" thickBot="1">
      <c r="A1199" s="503"/>
      <c r="B1199" s="938" t="s">
        <v>256</v>
      </c>
      <c r="C1199" s="939"/>
      <c r="D1199" s="940" t="str">
        <f>IF(O1195=0,"",MAX(0,MIN(INT(O1195/2),G1187)))</f>
        <v/>
      </c>
      <c r="E1199" s="940"/>
      <c r="F1199" s="940"/>
      <c r="G1199" s="305" t="s">
        <v>257</v>
      </c>
      <c r="H1199" s="941" t="s">
        <v>497</v>
      </c>
      <c r="I1199" s="942"/>
      <c r="J1199" s="942"/>
      <c r="K1199" s="942"/>
      <c r="L1199" s="942"/>
      <c r="M1199" s="942"/>
      <c r="N1199" s="942"/>
      <c r="O1199" s="942"/>
    </row>
    <row r="1200" spans="1:21" ht="14.25" customHeight="1" thickBot="1">
      <c r="B1200" s="44" t="s">
        <v>492</v>
      </c>
      <c r="C1200" s="4"/>
      <c r="D1200" s="4"/>
      <c r="E1200" s="4"/>
      <c r="F1200" s="4"/>
      <c r="G1200" s="4"/>
      <c r="H1200" s="4"/>
      <c r="I1200" s="4"/>
      <c r="J1200" s="4"/>
      <c r="K1200" s="4"/>
      <c r="L1200" s="4"/>
      <c r="M1200" s="4"/>
      <c r="N1200" s="4"/>
      <c r="O1200" s="4"/>
      <c r="R1200"/>
      <c r="S1200"/>
      <c r="T1200"/>
      <c r="U1200"/>
    </row>
    <row r="1201" spans="2:21" ht="14.25" customHeight="1">
      <c r="B1201" s="1008" t="s">
        <v>76</v>
      </c>
      <c r="C1201" s="1009"/>
      <c r="D1201" s="1012">
        <v>12</v>
      </c>
      <c r="E1201" s="1008" t="s">
        <v>220</v>
      </c>
      <c r="F1201" s="1014"/>
      <c r="G1201" s="1015"/>
      <c r="H1201" s="1018" t="str">
        <f>IF(F1201="","←選択してください。","")</f>
        <v>←選択してください。</v>
      </c>
      <c r="I1201" s="1019"/>
      <c r="J1201" s="1019"/>
      <c r="K1201" s="1019"/>
      <c r="L1201" s="1019"/>
      <c r="M1201" s="1019"/>
      <c r="N1201" s="1019"/>
      <c r="O1201" s="1019"/>
      <c r="R1201"/>
      <c r="S1201"/>
      <c r="T1201"/>
      <c r="U1201"/>
    </row>
    <row r="1202" spans="2:21" ht="14.25" customHeight="1" thickBot="1">
      <c r="B1202" s="1010"/>
      <c r="C1202" s="1011"/>
      <c r="D1202" s="1013"/>
      <c r="E1202" s="1010"/>
      <c r="F1202" s="1016"/>
      <c r="G1202" s="1017"/>
      <c r="H1202" s="1020"/>
      <c r="I1202" s="1021"/>
      <c r="J1202" s="1021"/>
      <c r="K1202" s="1021"/>
      <c r="L1202" s="1021"/>
      <c r="M1202" s="1021"/>
      <c r="N1202" s="1021"/>
      <c r="O1202" s="1021"/>
      <c r="R1202"/>
      <c r="S1202"/>
      <c r="T1202"/>
      <c r="U1202"/>
    </row>
    <row r="1203" spans="2:21" ht="16.5" customHeight="1">
      <c r="B1203" s="488" t="s">
        <v>77</v>
      </c>
      <c r="C1203" s="489"/>
      <c r="D1203" s="489"/>
      <c r="E1203" s="490"/>
      <c r="F1203" s="489"/>
      <c r="G1203" s="489"/>
      <c r="H1203" s="491"/>
      <c r="I1203" s="491"/>
      <c r="J1203" s="491"/>
      <c r="K1203" s="491"/>
      <c r="L1203" s="491"/>
      <c r="M1203" s="491"/>
      <c r="N1203" s="491"/>
      <c r="O1203" s="492"/>
      <c r="R1203"/>
      <c r="S1203"/>
      <c r="T1203"/>
      <c r="U1203"/>
    </row>
    <row r="1204" spans="2:21" ht="18.75" customHeight="1">
      <c r="B1204" s="999"/>
      <c r="C1204" s="1000"/>
      <c r="D1204" s="1000"/>
      <c r="E1204" s="1000"/>
      <c r="F1204" s="1000"/>
      <c r="G1204" s="1000"/>
      <c r="H1204" s="1000"/>
      <c r="I1204" s="1000"/>
      <c r="J1204" s="1000"/>
      <c r="K1204" s="1000"/>
      <c r="L1204" s="493" t="s">
        <v>388</v>
      </c>
      <c r="M1204" s="1003"/>
      <c r="N1204" s="1003"/>
      <c r="O1204" s="1004"/>
      <c r="Q1204" s="498" t="str">
        <f>IF(M1204="", "←選択してください。", "")</f>
        <v>←選択してください。</v>
      </c>
      <c r="R1204"/>
      <c r="S1204"/>
      <c r="T1204"/>
      <c r="U1204"/>
    </row>
    <row r="1205" spans="2:21" ht="17.25" customHeight="1">
      <c r="B1205" s="1001"/>
      <c r="C1205" s="1002"/>
      <c r="D1205" s="1002"/>
      <c r="E1205" s="1002"/>
      <c r="F1205" s="1002"/>
      <c r="G1205" s="1002"/>
      <c r="H1205" s="1002"/>
      <c r="I1205" s="1002"/>
      <c r="J1205" s="1002"/>
      <c r="K1205" s="1002"/>
      <c r="L1205" s="695" t="s">
        <v>56</v>
      </c>
      <c r="M1205" s="1005"/>
      <c r="N1205" s="1005"/>
      <c r="O1205" s="1006"/>
      <c r="Q1205" s="498" t="str">
        <f>IF(AND(F1201="公演事業", M1205=""),"←選択してください。", IF(AND(F1201&lt;&gt;"公演事業", F1201&lt;&gt;""),"←創作種別を記入する必要はありません。", ""))</f>
        <v/>
      </c>
      <c r="R1205"/>
      <c r="S1205"/>
      <c r="T1205"/>
      <c r="U1205"/>
    </row>
    <row r="1206" spans="2:21" ht="4.5" customHeight="1">
      <c r="B1206" s="453"/>
      <c r="C1206" s="453"/>
      <c r="D1206" s="453"/>
      <c r="E1206" s="453"/>
      <c r="F1206" s="453"/>
      <c r="G1206" s="453"/>
      <c r="H1206" s="453"/>
      <c r="I1206" s="453"/>
      <c r="J1206" s="453"/>
      <c r="K1206" s="453"/>
      <c r="L1206" s="453"/>
      <c r="M1206" s="453"/>
      <c r="N1206" s="453"/>
      <c r="O1206" s="494"/>
      <c r="R1206"/>
      <c r="S1206"/>
      <c r="T1206"/>
      <c r="U1206"/>
    </row>
    <row r="1207" spans="2:21" ht="24" customHeight="1">
      <c r="B1207" s="495" t="s">
        <v>205</v>
      </c>
      <c r="C1207" s="496"/>
      <c r="D1207" s="496"/>
      <c r="E1207" s="496"/>
      <c r="F1207" s="925" t="s">
        <v>55</v>
      </c>
      <c r="G1207" s="1007"/>
      <c r="H1207" s="743"/>
      <c r="I1207" s="925" t="s">
        <v>73</v>
      </c>
      <c r="J1207" s="926"/>
      <c r="K1207" s="1007"/>
      <c r="L1207" s="709" t="str">
        <f>IF(F1201="公演事業",IF(OR($H1209=0,$K1209=0),"",$H1207/($H1209*$K1209)),"")</f>
        <v/>
      </c>
      <c r="M1207" s="925" t="s">
        <v>74</v>
      </c>
      <c r="N1207" s="1007"/>
      <c r="O1207" s="497" t="str">
        <f>IF(OR(F1201&lt;&gt;"公演事業",($O1302+$O1305)=0),"",($G1297-$G1296)/($O1302+$O1305))</f>
        <v/>
      </c>
      <c r="Q1207" s="498" t="str">
        <f>IF(OR(F1201="人材養成事業",F1201= "普及啓発事業"), "←斜線部は記入する必要はありません。", "")</f>
        <v/>
      </c>
      <c r="R1207"/>
      <c r="S1207"/>
      <c r="T1207"/>
      <c r="U1207"/>
    </row>
    <row r="1208" spans="2:21" s="1" customFormat="1" ht="21.75" customHeight="1">
      <c r="B1208" s="982" t="s">
        <v>222</v>
      </c>
      <c r="C1208" s="983"/>
      <c r="D1208" s="986" t="s">
        <v>223</v>
      </c>
      <c r="E1208" s="987"/>
      <c r="F1208" s="988" t="s">
        <v>224</v>
      </c>
      <c r="G1208" s="988"/>
      <c r="H1208" s="989" t="s">
        <v>225</v>
      </c>
      <c r="I1208" s="989"/>
      <c r="J1208" s="989"/>
      <c r="K1208" s="222" t="s">
        <v>226</v>
      </c>
      <c r="L1208" s="990" t="s">
        <v>227</v>
      </c>
      <c r="M1208" s="990"/>
      <c r="N1208" s="990"/>
      <c r="O1208" s="991"/>
    </row>
    <row r="1209" spans="2:21" s="1" customFormat="1" ht="21.75" customHeight="1">
      <c r="B1209" s="984"/>
      <c r="C1209" s="985"/>
      <c r="D1209" s="992"/>
      <c r="E1209" s="993"/>
      <c r="F1209" s="994"/>
      <c r="G1209" s="995"/>
      <c r="H1209" s="996"/>
      <c r="I1209" s="996"/>
      <c r="J1209" s="996"/>
      <c r="K1209" s="223"/>
      <c r="L1209" s="997"/>
      <c r="M1209" s="997"/>
      <c r="N1209" s="997"/>
      <c r="O1209" s="998"/>
      <c r="Q1209" s="498" t="str">
        <f>IF(F1201="公演事業","←すべての項目について、必ず記入してください。", IF(OR(F1201="人材養成事業", F1201="普及啓発事業"), "←記入する必要はありません。", ""))</f>
        <v/>
      </c>
    </row>
    <row r="1210" spans="2:21">
      <c r="B1210" s="1"/>
      <c r="C1210" s="1"/>
      <c r="D1210" s="453"/>
      <c r="E1210" s="453"/>
      <c r="F1210" s="453"/>
      <c r="G1210" s="453"/>
      <c r="H1210" s="453"/>
      <c r="I1210" s="453"/>
      <c r="J1210" s="453"/>
      <c r="K1210" s="453"/>
      <c r="L1210" s="453"/>
      <c r="M1210" s="453"/>
      <c r="N1210" s="453"/>
      <c r="O1210" s="453"/>
      <c r="Q1210" s="498"/>
      <c r="R1210"/>
      <c r="S1210"/>
      <c r="T1210"/>
      <c r="U1210"/>
    </row>
    <row r="1211" spans="2:21" ht="18" customHeight="1">
      <c r="B1211" s="976" t="s">
        <v>87</v>
      </c>
      <c r="C1211" s="977"/>
      <c r="D1211" s="977"/>
      <c r="E1211" s="977"/>
      <c r="F1211" s="977"/>
      <c r="G1211" s="977"/>
      <c r="H1211" s="977"/>
      <c r="I1211" s="977"/>
      <c r="J1211" s="977"/>
      <c r="K1211" s="977"/>
      <c r="L1211" s="977"/>
      <c r="M1211" s="977"/>
      <c r="N1211" s="977"/>
      <c r="O1211" s="978"/>
      <c r="R1211"/>
      <c r="S1211"/>
      <c r="T1211"/>
      <c r="U1211"/>
    </row>
    <row r="1212" spans="2:21" ht="18" customHeight="1">
      <c r="B1212" s="969" t="s">
        <v>384</v>
      </c>
      <c r="C1212" s="970"/>
      <c r="D1212" s="970"/>
      <c r="E1212" s="970"/>
      <c r="F1212" s="970"/>
      <c r="G1212" s="970"/>
      <c r="H1212" s="970"/>
      <c r="I1212" s="970"/>
      <c r="J1212" s="970"/>
      <c r="K1212" s="970"/>
      <c r="L1212" s="970"/>
      <c r="M1212" s="970"/>
      <c r="N1212" s="970"/>
      <c r="O1212" s="971"/>
      <c r="P1212" s="499"/>
      <c r="R1212"/>
      <c r="S1212"/>
      <c r="T1212"/>
      <c r="U1212"/>
    </row>
    <row r="1213" spans="2:21" ht="18" customHeight="1">
      <c r="B1213" s="972"/>
      <c r="C1213" s="851"/>
      <c r="D1213" s="851"/>
      <c r="E1213" s="851"/>
      <c r="F1213" s="851"/>
      <c r="G1213" s="851"/>
      <c r="H1213" s="851"/>
      <c r="I1213" s="851"/>
      <c r="J1213" s="851"/>
      <c r="K1213" s="851"/>
      <c r="L1213" s="851"/>
      <c r="M1213" s="851"/>
      <c r="N1213" s="851"/>
      <c r="O1213" s="852"/>
      <c r="P1213" s="499"/>
      <c r="R1213"/>
      <c r="S1213"/>
      <c r="T1213"/>
      <c r="U1213"/>
    </row>
    <row r="1214" spans="2:21" ht="18" customHeight="1">
      <c r="B1214" s="853"/>
      <c r="C1214" s="851"/>
      <c r="D1214" s="851"/>
      <c r="E1214" s="851"/>
      <c r="F1214" s="851"/>
      <c r="G1214" s="851"/>
      <c r="H1214" s="851"/>
      <c r="I1214" s="851"/>
      <c r="J1214" s="851"/>
      <c r="K1214" s="851"/>
      <c r="L1214" s="851"/>
      <c r="M1214" s="851"/>
      <c r="N1214" s="851"/>
      <c r="O1214" s="852"/>
      <c r="P1214" s="499"/>
      <c r="R1214"/>
      <c r="S1214"/>
      <c r="T1214"/>
      <c r="U1214"/>
    </row>
    <row r="1215" spans="2:21" ht="18" customHeight="1">
      <c r="B1215" s="853"/>
      <c r="C1215" s="851"/>
      <c r="D1215" s="851"/>
      <c r="E1215" s="851"/>
      <c r="F1215" s="851"/>
      <c r="G1215" s="851"/>
      <c r="H1215" s="851"/>
      <c r="I1215" s="851"/>
      <c r="J1215" s="851"/>
      <c r="K1215" s="851"/>
      <c r="L1215" s="851"/>
      <c r="M1215" s="851"/>
      <c r="N1215" s="851"/>
      <c r="O1215" s="852"/>
      <c r="P1215" s="499"/>
      <c r="R1215"/>
      <c r="S1215"/>
      <c r="T1215"/>
      <c r="U1215"/>
    </row>
    <row r="1216" spans="2:21" ht="18" customHeight="1">
      <c r="B1216" s="853"/>
      <c r="C1216" s="851"/>
      <c r="D1216" s="851"/>
      <c r="E1216" s="851"/>
      <c r="F1216" s="851"/>
      <c r="G1216" s="851"/>
      <c r="H1216" s="851"/>
      <c r="I1216" s="851"/>
      <c r="J1216" s="851"/>
      <c r="K1216" s="851"/>
      <c r="L1216" s="851"/>
      <c r="M1216" s="851"/>
      <c r="N1216" s="851"/>
      <c r="O1216" s="852"/>
      <c r="P1216" s="499"/>
      <c r="R1216"/>
      <c r="S1216"/>
      <c r="T1216"/>
      <c r="U1216"/>
    </row>
    <row r="1217" spans="2:21" ht="18" customHeight="1">
      <c r="B1217" s="853"/>
      <c r="C1217" s="851"/>
      <c r="D1217" s="851"/>
      <c r="E1217" s="851"/>
      <c r="F1217" s="851"/>
      <c r="G1217" s="851"/>
      <c r="H1217" s="851"/>
      <c r="I1217" s="851"/>
      <c r="J1217" s="851"/>
      <c r="K1217" s="851"/>
      <c r="L1217" s="851"/>
      <c r="M1217" s="851"/>
      <c r="N1217" s="851"/>
      <c r="O1217" s="852"/>
      <c r="P1217" s="499"/>
      <c r="R1217"/>
      <c r="S1217"/>
      <c r="T1217"/>
      <c r="U1217"/>
    </row>
    <row r="1218" spans="2:21" ht="18" customHeight="1">
      <c r="B1218" s="853"/>
      <c r="C1218" s="851"/>
      <c r="D1218" s="851"/>
      <c r="E1218" s="851"/>
      <c r="F1218" s="851"/>
      <c r="G1218" s="851"/>
      <c r="H1218" s="851"/>
      <c r="I1218" s="851"/>
      <c r="J1218" s="851"/>
      <c r="K1218" s="851"/>
      <c r="L1218" s="851"/>
      <c r="M1218" s="851"/>
      <c r="N1218" s="851"/>
      <c r="O1218" s="852"/>
      <c r="P1218" s="499"/>
      <c r="R1218"/>
      <c r="S1218"/>
      <c r="T1218"/>
      <c r="U1218"/>
    </row>
    <row r="1219" spans="2:21" ht="18" customHeight="1">
      <c r="B1219" s="853"/>
      <c r="C1219" s="851"/>
      <c r="D1219" s="851"/>
      <c r="E1219" s="851"/>
      <c r="F1219" s="851"/>
      <c r="G1219" s="851"/>
      <c r="H1219" s="851"/>
      <c r="I1219" s="851"/>
      <c r="J1219" s="851"/>
      <c r="K1219" s="851"/>
      <c r="L1219" s="851"/>
      <c r="M1219" s="851"/>
      <c r="N1219" s="851"/>
      <c r="O1219" s="852"/>
      <c r="P1219" s="499"/>
      <c r="R1219"/>
      <c r="S1219"/>
      <c r="T1219"/>
      <c r="U1219"/>
    </row>
    <row r="1220" spans="2:21" ht="18" customHeight="1">
      <c r="B1220" s="853"/>
      <c r="C1220" s="851"/>
      <c r="D1220" s="851"/>
      <c r="E1220" s="851"/>
      <c r="F1220" s="851"/>
      <c r="G1220" s="851"/>
      <c r="H1220" s="851"/>
      <c r="I1220" s="851"/>
      <c r="J1220" s="851"/>
      <c r="K1220" s="851"/>
      <c r="L1220" s="851"/>
      <c r="M1220" s="851"/>
      <c r="N1220" s="851"/>
      <c r="O1220" s="852"/>
      <c r="P1220" s="499"/>
      <c r="R1220"/>
      <c r="S1220"/>
      <c r="T1220"/>
      <c r="U1220"/>
    </row>
    <row r="1221" spans="2:21" ht="18" customHeight="1">
      <c r="B1221" s="853"/>
      <c r="C1221" s="851"/>
      <c r="D1221" s="851"/>
      <c r="E1221" s="851"/>
      <c r="F1221" s="851"/>
      <c r="G1221" s="851"/>
      <c r="H1221" s="851"/>
      <c r="I1221" s="851"/>
      <c r="J1221" s="851"/>
      <c r="K1221" s="851"/>
      <c r="L1221" s="851"/>
      <c r="M1221" s="851"/>
      <c r="N1221" s="851"/>
      <c r="O1221" s="852"/>
      <c r="P1221" s="499"/>
      <c r="R1221"/>
      <c r="S1221"/>
      <c r="T1221"/>
      <c r="U1221"/>
    </row>
    <row r="1222" spans="2:21" ht="18" customHeight="1">
      <c r="B1222" s="973" t="s">
        <v>386</v>
      </c>
      <c r="C1222" s="974"/>
      <c r="D1222" s="974"/>
      <c r="E1222" s="974"/>
      <c r="F1222" s="974"/>
      <c r="G1222" s="974"/>
      <c r="H1222" s="974"/>
      <c r="I1222" s="974"/>
      <c r="J1222" s="974"/>
      <c r="K1222" s="974"/>
      <c r="L1222" s="974"/>
      <c r="M1222" s="974"/>
      <c r="N1222" s="974"/>
      <c r="O1222" s="975"/>
      <c r="R1222"/>
      <c r="S1222"/>
      <c r="T1222"/>
      <c r="U1222"/>
    </row>
    <row r="1223" spans="2:21" ht="18" customHeight="1">
      <c r="B1223" s="972"/>
      <c r="C1223" s="851"/>
      <c r="D1223" s="851"/>
      <c r="E1223" s="851"/>
      <c r="F1223" s="851"/>
      <c r="G1223" s="851"/>
      <c r="H1223" s="851"/>
      <c r="I1223" s="851"/>
      <c r="J1223" s="851"/>
      <c r="K1223" s="851"/>
      <c r="L1223" s="851"/>
      <c r="M1223" s="851"/>
      <c r="N1223" s="851"/>
      <c r="O1223" s="852"/>
      <c r="R1223"/>
      <c r="S1223"/>
      <c r="T1223"/>
      <c r="U1223"/>
    </row>
    <row r="1224" spans="2:21" ht="18" customHeight="1">
      <c r="B1224" s="853"/>
      <c r="C1224" s="851"/>
      <c r="D1224" s="851"/>
      <c r="E1224" s="851"/>
      <c r="F1224" s="851"/>
      <c r="G1224" s="851"/>
      <c r="H1224" s="851"/>
      <c r="I1224" s="851"/>
      <c r="J1224" s="851"/>
      <c r="K1224" s="851"/>
      <c r="L1224" s="851"/>
      <c r="M1224" s="851"/>
      <c r="N1224" s="851"/>
      <c r="O1224" s="852"/>
      <c r="R1224"/>
      <c r="S1224"/>
      <c r="T1224"/>
      <c r="U1224"/>
    </row>
    <row r="1225" spans="2:21" ht="18" customHeight="1">
      <c r="B1225" s="853"/>
      <c r="C1225" s="851"/>
      <c r="D1225" s="851"/>
      <c r="E1225" s="851"/>
      <c r="F1225" s="851"/>
      <c r="G1225" s="851"/>
      <c r="H1225" s="851"/>
      <c r="I1225" s="851"/>
      <c r="J1225" s="851"/>
      <c r="K1225" s="851"/>
      <c r="L1225" s="851"/>
      <c r="M1225" s="851"/>
      <c r="N1225" s="851"/>
      <c r="O1225" s="852"/>
      <c r="R1225"/>
      <c r="S1225"/>
      <c r="T1225"/>
      <c r="U1225"/>
    </row>
    <row r="1226" spans="2:21" ht="18" customHeight="1">
      <c r="B1226" s="853"/>
      <c r="C1226" s="851"/>
      <c r="D1226" s="851"/>
      <c r="E1226" s="851"/>
      <c r="F1226" s="851"/>
      <c r="G1226" s="851"/>
      <c r="H1226" s="851"/>
      <c r="I1226" s="851"/>
      <c r="J1226" s="851"/>
      <c r="K1226" s="851"/>
      <c r="L1226" s="851"/>
      <c r="M1226" s="851"/>
      <c r="N1226" s="851"/>
      <c r="O1226" s="852"/>
      <c r="R1226"/>
      <c r="S1226"/>
      <c r="T1226"/>
      <c r="U1226"/>
    </row>
    <row r="1227" spans="2:21" ht="18" customHeight="1">
      <c r="B1227" s="853"/>
      <c r="C1227" s="851"/>
      <c r="D1227" s="851"/>
      <c r="E1227" s="851"/>
      <c r="F1227" s="851"/>
      <c r="G1227" s="851"/>
      <c r="H1227" s="851"/>
      <c r="I1227" s="851"/>
      <c r="J1227" s="851"/>
      <c r="K1227" s="851"/>
      <c r="L1227" s="851"/>
      <c r="M1227" s="851"/>
      <c r="N1227" s="851"/>
      <c r="O1227" s="852"/>
      <c r="R1227"/>
      <c r="S1227"/>
      <c r="T1227"/>
      <c r="U1227"/>
    </row>
    <row r="1228" spans="2:21" ht="18" customHeight="1">
      <c r="B1228" s="853"/>
      <c r="C1228" s="851"/>
      <c r="D1228" s="851"/>
      <c r="E1228" s="851"/>
      <c r="F1228" s="851"/>
      <c r="G1228" s="851"/>
      <c r="H1228" s="851"/>
      <c r="I1228" s="851"/>
      <c r="J1228" s="851"/>
      <c r="K1228" s="851"/>
      <c r="L1228" s="851"/>
      <c r="M1228" s="851"/>
      <c r="N1228" s="851"/>
      <c r="O1228" s="852"/>
      <c r="R1228"/>
      <c r="S1228"/>
      <c r="T1228"/>
      <c r="U1228"/>
    </row>
    <row r="1229" spans="2:21" ht="18" customHeight="1">
      <c r="B1229" s="853"/>
      <c r="C1229" s="851"/>
      <c r="D1229" s="851"/>
      <c r="E1229" s="851"/>
      <c r="F1229" s="851"/>
      <c r="G1229" s="851"/>
      <c r="H1229" s="851"/>
      <c r="I1229" s="851"/>
      <c r="J1229" s="851"/>
      <c r="K1229" s="851"/>
      <c r="L1229" s="851"/>
      <c r="M1229" s="851"/>
      <c r="N1229" s="851"/>
      <c r="O1229" s="852"/>
      <c r="R1229"/>
      <c r="S1229"/>
      <c r="T1229"/>
      <c r="U1229"/>
    </row>
    <row r="1230" spans="2:21" ht="18" customHeight="1">
      <c r="B1230" s="853"/>
      <c r="C1230" s="851"/>
      <c r="D1230" s="851"/>
      <c r="E1230" s="851"/>
      <c r="F1230" s="851"/>
      <c r="G1230" s="851"/>
      <c r="H1230" s="851"/>
      <c r="I1230" s="851"/>
      <c r="J1230" s="851"/>
      <c r="K1230" s="851"/>
      <c r="L1230" s="851"/>
      <c r="M1230" s="851"/>
      <c r="N1230" s="851"/>
      <c r="O1230" s="852"/>
      <c r="R1230"/>
      <c r="S1230"/>
      <c r="T1230"/>
      <c r="U1230"/>
    </row>
    <row r="1231" spans="2:21" ht="18" customHeight="1">
      <c r="B1231" s="853"/>
      <c r="C1231" s="851"/>
      <c r="D1231" s="851"/>
      <c r="E1231" s="851"/>
      <c r="F1231" s="851"/>
      <c r="G1231" s="851"/>
      <c r="H1231" s="851"/>
      <c r="I1231" s="851"/>
      <c r="J1231" s="851"/>
      <c r="K1231" s="851"/>
      <c r="L1231" s="851"/>
      <c r="M1231" s="851"/>
      <c r="N1231" s="851"/>
      <c r="O1231" s="852"/>
      <c r="R1231"/>
      <c r="S1231"/>
      <c r="T1231"/>
      <c r="U1231"/>
    </row>
    <row r="1232" spans="2:21" ht="18" customHeight="1">
      <c r="B1232" s="853"/>
      <c r="C1232" s="851"/>
      <c r="D1232" s="851"/>
      <c r="E1232" s="851"/>
      <c r="F1232" s="851"/>
      <c r="G1232" s="851"/>
      <c r="H1232" s="851"/>
      <c r="I1232" s="851"/>
      <c r="J1232" s="851"/>
      <c r="K1232" s="851"/>
      <c r="L1232" s="851"/>
      <c r="M1232" s="851"/>
      <c r="N1232" s="851"/>
      <c r="O1232" s="852"/>
      <c r="R1232"/>
      <c r="S1232"/>
      <c r="T1232"/>
      <c r="U1232"/>
    </row>
    <row r="1233" spans="2:21" ht="18" customHeight="1">
      <c r="B1233" s="853"/>
      <c r="C1233" s="851"/>
      <c r="D1233" s="851"/>
      <c r="E1233" s="851"/>
      <c r="F1233" s="851"/>
      <c r="G1233" s="851"/>
      <c r="H1233" s="851"/>
      <c r="I1233" s="851"/>
      <c r="J1233" s="851"/>
      <c r="K1233" s="851"/>
      <c r="L1233" s="851"/>
      <c r="M1233" s="851"/>
      <c r="N1233" s="851"/>
      <c r="O1233" s="852"/>
      <c r="R1233"/>
      <c r="S1233"/>
      <c r="T1233"/>
      <c r="U1233"/>
    </row>
    <row r="1234" spans="2:21" ht="18" customHeight="1">
      <c r="B1234" s="853"/>
      <c r="C1234" s="851"/>
      <c r="D1234" s="851"/>
      <c r="E1234" s="851"/>
      <c r="F1234" s="851"/>
      <c r="G1234" s="851"/>
      <c r="H1234" s="851"/>
      <c r="I1234" s="851"/>
      <c r="J1234" s="851"/>
      <c r="K1234" s="851"/>
      <c r="L1234" s="851"/>
      <c r="M1234" s="851"/>
      <c r="N1234" s="851"/>
      <c r="O1234" s="852"/>
      <c r="R1234"/>
      <c r="S1234"/>
      <c r="T1234"/>
      <c r="U1234"/>
    </row>
    <row r="1235" spans="2:21" ht="18" customHeight="1">
      <c r="B1235" s="853"/>
      <c r="C1235" s="851"/>
      <c r="D1235" s="851"/>
      <c r="E1235" s="851"/>
      <c r="F1235" s="851"/>
      <c r="G1235" s="851"/>
      <c r="H1235" s="851"/>
      <c r="I1235" s="851"/>
      <c r="J1235" s="851"/>
      <c r="K1235" s="851"/>
      <c r="L1235" s="851"/>
      <c r="M1235" s="851"/>
      <c r="N1235" s="851"/>
      <c r="O1235" s="852"/>
      <c r="R1235"/>
      <c r="S1235"/>
      <c r="T1235"/>
      <c r="U1235"/>
    </row>
    <row r="1236" spans="2:21" ht="18" customHeight="1">
      <c r="B1236" s="853"/>
      <c r="C1236" s="851"/>
      <c r="D1236" s="851"/>
      <c r="E1236" s="851"/>
      <c r="F1236" s="851"/>
      <c r="G1236" s="851"/>
      <c r="H1236" s="851"/>
      <c r="I1236" s="851"/>
      <c r="J1236" s="851"/>
      <c r="K1236" s="851"/>
      <c r="L1236" s="851"/>
      <c r="M1236" s="851"/>
      <c r="N1236" s="851"/>
      <c r="O1236" s="852"/>
      <c r="R1236"/>
      <c r="S1236"/>
      <c r="T1236"/>
      <c r="U1236"/>
    </row>
    <row r="1237" spans="2:21" ht="18" customHeight="1">
      <c r="B1237" s="853"/>
      <c r="C1237" s="851"/>
      <c r="D1237" s="851"/>
      <c r="E1237" s="851"/>
      <c r="F1237" s="851"/>
      <c r="G1237" s="851"/>
      <c r="H1237" s="851"/>
      <c r="I1237" s="851"/>
      <c r="J1237" s="851"/>
      <c r="K1237" s="851"/>
      <c r="L1237" s="851"/>
      <c r="M1237" s="851"/>
      <c r="N1237" s="851"/>
      <c r="O1237" s="852"/>
      <c r="R1237"/>
      <c r="S1237"/>
      <c r="T1237"/>
      <c r="U1237"/>
    </row>
    <row r="1238" spans="2:21" ht="18" customHeight="1">
      <c r="B1238" s="853"/>
      <c r="C1238" s="851"/>
      <c r="D1238" s="851"/>
      <c r="E1238" s="851"/>
      <c r="F1238" s="851"/>
      <c r="G1238" s="851"/>
      <c r="H1238" s="851"/>
      <c r="I1238" s="851"/>
      <c r="J1238" s="851"/>
      <c r="K1238" s="851"/>
      <c r="L1238" s="851"/>
      <c r="M1238" s="851"/>
      <c r="N1238" s="851"/>
      <c r="O1238" s="852"/>
      <c r="R1238"/>
      <c r="S1238"/>
      <c r="T1238"/>
      <c r="U1238"/>
    </row>
    <row r="1239" spans="2:21" ht="18" customHeight="1">
      <c r="B1239" s="979"/>
      <c r="C1239" s="980"/>
      <c r="D1239" s="980"/>
      <c r="E1239" s="980"/>
      <c r="F1239" s="980"/>
      <c r="G1239" s="980"/>
      <c r="H1239" s="980"/>
      <c r="I1239" s="980"/>
      <c r="J1239" s="980"/>
      <c r="K1239" s="980"/>
      <c r="L1239" s="980"/>
      <c r="M1239" s="980"/>
      <c r="N1239" s="980"/>
      <c r="O1239" s="981"/>
      <c r="R1239"/>
      <c r="S1239"/>
      <c r="T1239"/>
      <c r="U1239"/>
    </row>
    <row r="1240" spans="2:21" ht="18" customHeight="1">
      <c r="B1240" s="969" t="s">
        <v>385</v>
      </c>
      <c r="C1240" s="970"/>
      <c r="D1240" s="970"/>
      <c r="E1240" s="970"/>
      <c r="F1240" s="970"/>
      <c r="G1240" s="970"/>
      <c r="H1240" s="970"/>
      <c r="I1240" s="970"/>
      <c r="J1240" s="970"/>
      <c r="K1240" s="970"/>
      <c r="L1240" s="970"/>
      <c r="M1240" s="970"/>
      <c r="N1240" s="970"/>
      <c r="O1240" s="971"/>
      <c r="R1240"/>
      <c r="S1240"/>
      <c r="T1240"/>
      <c r="U1240"/>
    </row>
    <row r="1241" spans="2:21" ht="18" customHeight="1">
      <c r="B1241" s="972"/>
      <c r="C1241" s="851"/>
      <c r="D1241" s="851"/>
      <c r="E1241" s="851"/>
      <c r="F1241" s="851"/>
      <c r="G1241" s="851"/>
      <c r="H1241" s="851"/>
      <c r="I1241" s="851"/>
      <c r="J1241" s="851"/>
      <c r="K1241" s="851"/>
      <c r="L1241" s="851"/>
      <c r="M1241" s="851"/>
      <c r="N1241" s="851"/>
      <c r="O1241" s="852"/>
      <c r="R1241"/>
      <c r="S1241"/>
      <c r="T1241"/>
      <c r="U1241"/>
    </row>
    <row r="1242" spans="2:21" ht="18" customHeight="1">
      <c r="B1242" s="853"/>
      <c r="C1242" s="851"/>
      <c r="D1242" s="851"/>
      <c r="E1242" s="851"/>
      <c r="F1242" s="851"/>
      <c r="G1242" s="851"/>
      <c r="H1242" s="851"/>
      <c r="I1242" s="851"/>
      <c r="J1242" s="851"/>
      <c r="K1242" s="851"/>
      <c r="L1242" s="851"/>
      <c r="M1242" s="851"/>
      <c r="N1242" s="851"/>
      <c r="O1242" s="852"/>
      <c r="R1242"/>
      <c r="S1242"/>
      <c r="T1242"/>
      <c r="U1242"/>
    </row>
    <row r="1243" spans="2:21" ht="18" customHeight="1">
      <c r="B1243" s="853"/>
      <c r="C1243" s="851"/>
      <c r="D1243" s="851"/>
      <c r="E1243" s="851"/>
      <c r="F1243" s="851"/>
      <c r="G1243" s="851"/>
      <c r="H1243" s="851"/>
      <c r="I1243" s="851"/>
      <c r="J1243" s="851"/>
      <c r="K1243" s="851"/>
      <c r="L1243" s="851"/>
      <c r="M1243" s="851"/>
      <c r="N1243" s="851"/>
      <c r="O1243" s="852"/>
      <c r="R1243"/>
      <c r="S1243"/>
      <c r="T1243"/>
      <c r="U1243"/>
    </row>
    <row r="1244" spans="2:21" ht="18" customHeight="1">
      <c r="B1244" s="853"/>
      <c r="C1244" s="851"/>
      <c r="D1244" s="851"/>
      <c r="E1244" s="851"/>
      <c r="F1244" s="851"/>
      <c r="G1244" s="851"/>
      <c r="H1244" s="851"/>
      <c r="I1244" s="851"/>
      <c r="J1244" s="851"/>
      <c r="K1244" s="851"/>
      <c r="L1244" s="851"/>
      <c r="M1244" s="851"/>
      <c r="N1244" s="851"/>
      <c r="O1244" s="852"/>
      <c r="R1244"/>
      <c r="S1244"/>
      <c r="T1244"/>
      <c r="U1244"/>
    </row>
    <row r="1245" spans="2:21" ht="18" customHeight="1">
      <c r="B1245" s="973" t="s">
        <v>387</v>
      </c>
      <c r="C1245" s="974"/>
      <c r="D1245" s="974"/>
      <c r="E1245" s="974"/>
      <c r="F1245" s="974"/>
      <c r="G1245" s="974"/>
      <c r="H1245" s="974"/>
      <c r="I1245" s="974"/>
      <c r="J1245" s="974"/>
      <c r="K1245" s="974"/>
      <c r="L1245" s="974"/>
      <c r="M1245" s="974"/>
      <c r="N1245" s="974"/>
      <c r="O1245" s="975"/>
      <c r="R1245"/>
      <c r="S1245"/>
      <c r="T1245"/>
      <c r="U1245"/>
    </row>
    <row r="1246" spans="2:21" ht="18" customHeight="1">
      <c r="B1246" s="972"/>
      <c r="C1246" s="851"/>
      <c r="D1246" s="851"/>
      <c r="E1246" s="851"/>
      <c r="F1246" s="851"/>
      <c r="G1246" s="851"/>
      <c r="H1246" s="851"/>
      <c r="I1246" s="851"/>
      <c r="J1246" s="851"/>
      <c r="K1246" s="851"/>
      <c r="L1246" s="851"/>
      <c r="M1246" s="851"/>
      <c r="N1246" s="851"/>
      <c r="O1246" s="852"/>
      <c r="R1246"/>
      <c r="S1246"/>
      <c r="T1246"/>
      <c r="U1246"/>
    </row>
    <row r="1247" spans="2:21" ht="18" customHeight="1">
      <c r="B1247" s="854"/>
      <c r="C1247" s="855"/>
      <c r="D1247" s="855"/>
      <c r="E1247" s="855"/>
      <c r="F1247" s="855"/>
      <c r="G1247" s="855"/>
      <c r="H1247" s="855"/>
      <c r="I1247" s="855"/>
      <c r="J1247" s="855"/>
      <c r="K1247" s="855"/>
      <c r="L1247" s="855"/>
      <c r="M1247" s="855"/>
      <c r="N1247" s="855"/>
      <c r="O1247" s="856"/>
      <c r="R1247"/>
      <c r="S1247"/>
      <c r="T1247"/>
      <c r="U1247"/>
    </row>
    <row r="1248" spans="2:21" ht="18" customHeight="1">
      <c r="B1248" s="976" t="s">
        <v>88</v>
      </c>
      <c r="C1248" s="977"/>
      <c r="D1248" s="977"/>
      <c r="E1248" s="977"/>
      <c r="F1248" s="977"/>
      <c r="G1248" s="977"/>
      <c r="H1248" s="977"/>
      <c r="I1248" s="977"/>
      <c r="J1248" s="977"/>
      <c r="K1248" s="977"/>
      <c r="L1248" s="977"/>
      <c r="M1248" s="977"/>
      <c r="N1248" s="977"/>
      <c r="O1248" s="978"/>
      <c r="R1248"/>
      <c r="S1248"/>
      <c r="T1248"/>
      <c r="U1248"/>
    </row>
    <row r="1249" spans="1:21" ht="18" customHeight="1">
      <c r="B1249" s="955"/>
      <c r="C1249" s="956"/>
      <c r="D1249" s="956"/>
      <c r="E1249" s="956"/>
      <c r="F1249" s="956"/>
      <c r="G1249" s="956"/>
      <c r="H1249" s="956"/>
      <c r="I1249" s="956"/>
      <c r="J1249" s="956"/>
      <c r="K1249" s="956"/>
      <c r="L1249" s="956"/>
      <c r="M1249" s="956"/>
      <c r="N1249" s="956"/>
      <c r="O1249" s="957"/>
      <c r="R1249"/>
      <c r="S1249"/>
      <c r="T1249"/>
      <c r="U1249"/>
    </row>
    <row r="1250" spans="1:21" ht="18" customHeight="1">
      <c r="B1250" s="853"/>
      <c r="C1250" s="851"/>
      <c r="D1250" s="851"/>
      <c r="E1250" s="851"/>
      <c r="F1250" s="851"/>
      <c r="G1250" s="851"/>
      <c r="H1250" s="851"/>
      <c r="I1250" s="851"/>
      <c r="J1250" s="851"/>
      <c r="K1250" s="851"/>
      <c r="L1250" s="851"/>
      <c r="M1250" s="851"/>
      <c r="N1250" s="851"/>
      <c r="O1250" s="852"/>
      <c r="R1250"/>
      <c r="S1250"/>
      <c r="T1250"/>
      <c r="U1250"/>
    </row>
    <row r="1251" spans="1:21" s="519" customFormat="1" ht="18" customHeight="1">
      <c r="B1251" s="854"/>
      <c r="C1251" s="855"/>
      <c r="D1251" s="855"/>
      <c r="E1251" s="855"/>
      <c r="F1251" s="855"/>
      <c r="G1251" s="855"/>
      <c r="H1251" s="855"/>
      <c r="I1251" s="855"/>
      <c r="J1251" s="855"/>
      <c r="K1251" s="855"/>
      <c r="L1251" s="855"/>
      <c r="M1251" s="855"/>
      <c r="N1251" s="855"/>
      <c r="O1251" s="856"/>
    </row>
    <row r="1252" spans="1:21" s="1" customFormat="1" ht="4.5" customHeight="1" thickBot="1">
      <c r="B1252" s="500"/>
      <c r="C1252" s="500"/>
      <c r="D1252" s="501"/>
      <c r="E1252" s="501"/>
      <c r="F1252" s="501"/>
      <c r="G1252" s="501"/>
      <c r="H1252" s="501"/>
      <c r="I1252" s="501"/>
      <c r="J1252" s="501"/>
      <c r="K1252" s="501"/>
      <c r="L1252" s="501"/>
      <c r="M1252" s="501"/>
      <c r="N1252" s="501"/>
      <c r="O1252" s="501"/>
    </row>
    <row r="1253" spans="1:21" s="1" customFormat="1" ht="18" customHeight="1" thickBot="1">
      <c r="B1253" s="958" t="s">
        <v>76</v>
      </c>
      <c r="C1253" s="959"/>
      <c r="D1253" s="960"/>
      <c r="E1253" s="714">
        <v>12</v>
      </c>
      <c r="F1253" s="450"/>
      <c r="G1253" s="450"/>
      <c r="H1253" s="450"/>
      <c r="I1253" s="450"/>
      <c r="J1253" s="450"/>
      <c r="K1253" s="450"/>
      <c r="L1253" s="760"/>
      <c r="M1253" s="760"/>
      <c r="N1253" s="760"/>
      <c r="O1253" s="760"/>
    </row>
    <row r="1254" spans="1:21" s="38" customFormat="1" ht="18.75" customHeight="1">
      <c r="A1254" s="307"/>
      <c r="B1254" s="224" t="s">
        <v>493</v>
      </c>
      <c r="C1254" s="224"/>
      <c r="D1254" s="225"/>
      <c r="E1254" s="226"/>
      <c r="F1254" s="226"/>
      <c r="G1254" s="226"/>
      <c r="H1254" s="226"/>
      <c r="I1254" s="226"/>
      <c r="J1254" s="502"/>
      <c r="K1254" s="227"/>
      <c r="L1254" s="760"/>
      <c r="M1254" s="760"/>
      <c r="N1254" s="760"/>
      <c r="O1254" s="760"/>
    </row>
    <row r="1255" spans="1:21" s="38" customFormat="1">
      <c r="A1255" s="503"/>
      <c r="B1255" s="375" t="s">
        <v>228</v>
      </c>
      <c r="C1255" s="375"/>
      <c r="D1255" s="504"/>
      <c r="E1255" s="505"/>
      <c r="F1255" s="505"/>
      <c r="G1255" s="228" t="s">
        <v>229</v>
      </c>
      <c r="H1255" s="504"/>
      <c r="I1255" s="375" t="s">
        <v>230</v>
      </c>
      <c r="J1255" s="375"/>
      <c r="K1255" s="503"/>
      <c r="L1255" s="506"/>
      <c r="M1255" s="507"/>
      <c r="N1255" s="508"/>
      <c r="O1255" s="228" t="s">
        <v>229</v>
      </c>
    </row>
    <row r="1256" spans="1:21" s="38" customFormat="1">
      <c r="A1256" s="509"/>
      <c r="B1256" s="229" t="s">
        <v>231</v>
      </c>
      <c r="C1256" s="230"/>
      <c r="D1256" s="230"/>
      <c r="E1256" s="231"/>
      <c r="F1256" s="231" t="s">
        <v>232</v>
      </c>
      <c r="G1256" s="232" t="s">
        <v>233</v>
      </c>
      <c r="H1256" s="233"/>
      <c r="I1256" s="229" t="s">
        <v>231</v>
      </c>
      <c r="J1256" s="230"/>
      <c r="K1256" s="230"/>
      <c r="L1256" s="230"/>
      <c r="M1256" s="231"/>
      <c r="N1256" s="231" t="s">
        <v>232</v>
      </c>
      <c r="O1256" s="232" t="s">
        <v>233</v>
      </c>
    </row>
    <row r="1257" spans="1:21" s="38" customFormat="1" ht="18" customHeight="1">
      <c r="A1257" s="503"/>
      <c r="B1257" s="234" t="s">
        <v>234</v>
      </c>
      <c r="C1257" s="235"/>
      <c r="D1257" s="235"/>
      <c r="E1257" s="236"/>
      <c r="F1257" s="237"/>
      <c r="G1257" s="238"/>
      <c r="H1257" s="510"/>
      <c r="I1257" s="234" t="s">
        <v>235</v>
      </c>
      <c r="J1257" s="235"/>
      <c r="K1257" s="235"/>
      <c r="L1257" s="235"/>
      <c r="M1257" s="236"/>
      <c r="N1257" s="239"/>
      <c r="O1257" s="240"/>
    </row>
    <row r="1258" spans="1:21" s="38" customFormat="1" ht="14.25" customHeight="1">
      <c r="A1258" s="503"/>
      <c r="B1258" s="241"/>
      <c r="C1258" s="242"/>
      <c r="D1258" s="243"/>
      <c r="E1258" s="244"/>
      <c r="F1258" s="245"/>
      <c r="G1258" s="246"/>
      <c r="H1258" s="510"/>
      <c r="I1258" s="247"/>
      <c r="J1258" s="248"/>
      <c r="K1258" s="243"/>
      <c r="L1258" s="243"/>
      <c r="M1258" s="244"/>
      <c r="N1258" s="245"/>
      <c r="O1258" s="249"/>
    </row>
    <row r="1259" spans="1:21" s="38" customFormat="1" ht="14.25" customHeight="1">
      <c r="A1259" s="503"/>
      <c r="B1259" s="250"/>
      <c r="C1259" s="251"/>
      <c r="D1259" s="252"/>
      <c r="E1259" s="253"/>
      <c r="F1259" s="245"/>
      <c r="G1259" s="254">
        <f>ROUNDDOWN(SUM(F1258:F1265)/1000,0)</f>
        <v>0</v>
      </c>
      <c r="H1259" s="511"/>
      <c r="I1259" s="247"/>
      <c r="J1259" s="255"/>
      <c r="K1259" s="252"/>
      <c r="L1259" s="252"/>
      <c r="M1259" s="253"/>
      <c r="N1259" s="245"/>
      <c r="O1259" s="256">
        <f>ROUNDDOWN(SUM(N1258:N1270)/1000,0)</f>
        <v>0</v>
      </c>
    </row>
    <row r="1260" spans="1:21" s="38" customFormat="1" ht="14.25" customHeight="1">
      <c r="A1260" s="503"/>
      <c r="B1260" s="250"/>
      <c r="C1260" s="251"/>
      <c r="D1260" s="252"/>
      <c r="E1260" s="253"/>
      <c r="F1260" s="245"/>
      <c r="G1260" s="254"/>
      <c r="H1260" s="511"/>
      <c r="I1260" s="257"/>
      <c r="J1260" s="255"/>
      <c r="K1260" s="252"/>
      <c r="L1260" s="252"/>
      <c r="M1260" s="253"/>
      <c r="N1260" s="245"/>
      <c r="O1260" s="249"/>
    </row>
    <row r="1261" spans="1:21" s="38" customFormat="1" ht="14.25" customHeight="1">
      <c r="A1261" s="503"/>
      <c r="B1261" s="250"/>
      <c r="C1261" s="251"/>
      <c r="D1261" s="252"/>
      <c r="E1261" s="253"/>
      <c r="F1261" s="245"/>
      <c r="G1261" s="254"/>
      <c r="H1261" s="511"/>
      <c r="I1261" s="257"/>
      <c r="J1261" s="255"/>
      <c r="K1261" s="252"/>
      <c r="L1261" s="252"/>
      <c r="M1261" s="253"/>
      <c r="N1261" s="245"/>
      <c r="O1261" s="249"/>
    </row>
    <row r="1262" spans="1:21" s="38" customFormat="1" ht="14.25" customHeight="1">
      <c r="A1262" s="503"/>
      <c r="B1262" s="250"/>
      <c r="C1262" s="251"/>
      <c r="D1262" s="252"/>
      <c r="E1262" s="253"/>
      <c r="F1262" s="245"/>
      <c r="G1262" s="254"/>
      <c r="H1262" s="511"/>
      <c r="I1262" s="257"/>
      <c r="J1262" s="255"/>
      <c r="K1262" s="252"/>
      <c r="L1262" s="252"/>
      <c r="M1262" s="253"/>
      <c r="N1262" s="245"/>
      <c r="O1262" s="249"/>
    </row>
    <row r="1263" spans="1:21" s="38" customFormat="1" ht="14.25" customHeight="1">
      <c r="A1263" s="503"/>
      <c r="B1263" s="250"/>
      <c r="C1263" s="251"/>
      <c r="D1263" s="252"/>
      <c r="E1263" s="253"/>
      <c r="F1263" s="245"/>
      <c r="G1263" s="254"/>
      <c r="H1263" s="511"/>
      <c r="I1263" s="257"/>
      <c r="J1263" s="255"/>
      <c r="K1263" s="252"/>
      <c r="L1263" s="252"/>
      <c r="M1263" s="253"/>
      <c r="N1263" s="245"/>
      <c r="O1263" s="249"/>
    </row>
    <row r="1264" spans="1:21" s="38" customFormat="1" ht="14.25" customHeight="1">
      <c r="A1264" s="503"/>
      <c r="B1264" s="250"/>
      <c r="C1264" s="251"/>
      <c r="D1264" s="252"/>
      <c r="E1264" s="253"/>
      <c r="F1264" s="245"/>
      <c r="G1264" s="258"/>
      <c r="H1264" s="512"/>
      <c r="I1264" s="259"/>
      <c r="J1264" s="255"/>
      <c r="K1264" s="252"/>
      <c r="L1264" s="252"/>
      <c r="M1264" s="253"/>
      <c r="N1264" s="245"/>
      <c r="O1264" s="249"/>
    </row>
    <row r="1265" spans="1:15" s="38" customFormat="1" ht="14.25" customHeight="1">
      <c r="A1265" s="503"/>
      <c r="B1265" s="250"/>
      <c r="C1265" s="260"/>
      <c r="D1265" s="261"/>
      <c r="E1265" s="262"/>
      <c r="F1265" s="263"/>
      <c r="G1265" s="258"/>
      <c r="H1265" s="512"/>
      <c r="I1265" s="259"/>
      <c r="J1265" s="255"/>
      <c r="K1265" s="252"/>
      <c r="L1265" s="252"/>
      <c r="M1265" s="253"/>
      <c r="N1265" s="245"/>
      <c r="O1265" s="249"/>
    </row>
    <row r="1266" spans="1:15" s="38" customFormat="1" ht="14.25" customHeight="1">
      <c r="A1266" s="503"/>
      <c r="B1266" s="234" t="s">
        <v>236</v>
      </c>
      <c r="C1266" s="235"/>
      <c r="D1266" s="235"/>
      <c r="E1266" s="236"/>
      <c r="F1266" s="237"/>
      <c r="G1266" s="238"/>
      <c r="H1266" s="513"/>
      <c r="I1266" s="247"/>
      <c r="J1266" s="255"/>
      <c r="K1266" s="252"/>
      <c r="L1266" s="252"/>
      <c r="M1266" s="253"/>
      <c r="N1266" s="245"/>
      <c r="O1266" s="249"/>
    </row>
    <row r="1267" spans="1:15" s="38" customFormat="1" ht="14.25" customHeight="1">
      <c r="A1267" s="503"/>
      <c r="B1267" s="241"/>
      <c r="C1267" s="242"/>
      <c r="D1267" s="243"/>
      <c r="E1267" s="244"/>
      <c r="F1267" s="264"/>
      <c r="G1267" s="246"/>
      <c r="H1267" s="513"/>
      <c r="I1267" s="257"/>
      <c r="J1267" s="255"/>
      <c r="K1267" s="252"/>
      <c r="L1267" s="252"/>
      <c r="M1267" s="253"/>
      <c r="N1267" s="245"/>
      <c r="O1267" s="249"/>
    </row>
    <row r="1268" spans="1:15" s="38" customFormat="1" ht="14.25" customHeight="1">
      <c r="A1268" s="503"/>
      <c r="B1268" s="250"/>
      <c r="C1268" s="251"/>
      <c r="D1268" s="252"/>
      <c r="E1268" s="253"/>
      <c r="F1268" s="265"/>
      <c r="G1268" s="254">
        <f>ROUNDDOWN(SUM(F1267:F1271)/1000,0)</f>
        <v>0</v>
      </c>
      <c r="H1268" s="511"/>
      <c r="I1268" s="247"/>
      <c r="J1268" s="255"/>
      <c r="K1268" s="252"/>
      <c r="L1268" s="252"/>
      <c r="M1268" s="253"/>
      <c r="N1268" s="245"/>
      <c r="O1268" s="249"/>
    </row>
    <row r="1269" spans="1:15" s="38" customFormat="1" ht="14.25" customHeight="1">
      <c r="A1269" s="503"/>
      <c r="B1269" s="250"/>
      <c r="C1269" s="251"/>
      <c r="D1269" s="252"/>
      <c r="E1269" s="253"/>
      <c r="F1269" s="265"/>
      <c r="G1269" s="254"/>
      <c r="H1269" s="511"/>
      <c r="I1269" s="247"/>
      <c r="J1269" s="255"/>
      <c r="K1269" s="252"/>
      <c r="L1269" s="252"/>
      <c r="M1269" s="253"/>
      <c r="N1269" s="265"/>
      <c r="O1269" s="249"/>
    </row>
    <row r="1270" spans="1:15" s="38" customFormat="1" ht="14.25" customHeight="1">
      <c r="A1270" s="503"/>
      <c r="B1270" s="250"/>
      <c r="C1270" s="251"/>
      <c r="D1270" s="252"/>
      <c r="E1270" s="253"/>
      <c r="F1270" s="245"/>
      <c r="G1270" s="254"/>
      <c r="H1270" s="513"/>
      <c r="I1270" s="247"/>
      <c r="J1270" s="266"/>
      <c r="K1270" s="261"/>
      <c r="L1270" s="261"/>
      <c r="M1270" s="262"/>
      <c r="N1270" s="245"/>
      <c r="O1270" s="267"/>
    </row>
    <row r="1271" spans="1:15" s="38" customFormat="1" ht="14.25" customHeight="1">
      <c r="A1271" s="503"/>
      <c r="B1271" s="250"/>
      <c r="C1271" s="260"/>
      <c r="D1271" s="261"/>
      <c r="E1271" s="262"/>
      <c r="F1271" s="263"/>
      <c r="G1271" s="254"/>
      <c r="H1271" s="511"/>
      <c r="I1271" s="234" t="s">
        <v>237</v>
      </c>
      <c r="J1271" s="235"/>
      <c r="K1271" s="235"/>
      <c r="L1271" s="235"/>
      <c r="M1271" s="236"/>
      <c r="N1271" s="237"/>
      <c r="O1271" s="268"/>
    </row>
    <row r="1272" spans="1:15" s="38" customFormat="1" ht="14.25" customHeight="1">
      <c r="A1272" s="503"/>
      <c r="B1272" s="234" t="s">
        <v>238</v>
      </c>
      <c r="C1272" s="235"/>
      <c r="D1272" s="235"/>
      <c r="E1272" s="236"/>
      <c r="F1272" s="237"/>
      <c r="G1272" s="238"/>
      <c r="H1272" s="511"/>
      <c r="I1272" s="247"/>
      <c r="J1272" s="248"/>
      <c r="K1272" s="243"/>
      <c r="L1272" s="243"/>
      <c r="M1272" s="244"/>
      <c r="N1272" s="245"/>
      <c r="O1272" s="249"/>
    </row>
    <row r="1273" spans="1:15" s="38" customFormat="1" ht="14.25" customHeight="1">
      <c r="A1273" s="503"/>
      <c r="B1273" s="241"/>
      <c r="C1273" s="242"/>
      <c r="D1273" s="243"/>
      <c r="E1273" s="244"/>
      <c r="F1273" s="264"/>
      <c r="G1273" s="246"/>
      <c r="H1273" s="513"/>
      <c r="I1273" s="247"/>
      <c r="J1273" s="255"/>
      <c r="K1273" s="252"/>
      <c r="L1273" s="252"/>
      <c r="M1273" s="253"/>
      <c r="N1273" s="265"/>
      <c r="O1273" s="256">
        <f>ROUNDDOWN(SUM(N1272:N1288)/1000,0)</f>
        <v>0</v>
      </c>
    </row>
    <row r="1274" spans="1:15" s="38" customFormat="1" ht="14.25" customHeight="1">
      <c r="A1274" s="503"/>
      <c r="B1274" s="250"/>
      <c r="C1274" s="251"/>
      <c r="D1274" s="252"/>
      <c r="E1274" s="253"/>
      <c r="F1274" s="265"/>
      <c r="G1274" s="254">
        <f>ROUNDDOWN(SUM(F1273:F1278)/1000,0)</f>
        <v>0</v>
      </c>
      <c r="H1274" s="513"/>
      <c r="I1274" s="257"/>
      <c r="J1274" s="255"/>
      <c r="K1274" s="252"/>
      <c r="L1274" s="252"/>
      <c r="M1274" s="253"/>
      <c r="N1274" s="245"/>
      <c r="O1274" s="249"/>
    </row>
    <row r="1275" spans="1:15" s="38" customFormat="1" ht="14.25" customHeight="1">
      <c r="A1275" s="503"/>
      <c r="B1275" s="250"/>
      <c r="C1275" s="251"/>
      <c r="D1275" s="252"/>
      <c r="E1275" s="253"/>
      <c r="F1275" s="265"/>
      <c r="G1275" s="254"/>
      <c r="H1275" s="513"/>
      <c r="I1275" s="257"/>
      <c r="J1275" s="255"/>
      <c r="K1275" s="252"/>
      <c r="L1275" s="252"/>
      <c r="M1275" s="253"/>
      <c r="N1275" s="245"/>
      <c r="O1275" s="249"/>
    </row>
    <row r="1276" spans="1:15" s="38" customFormat="1" ht="14.25" customHeight="1">
      <c r="A1276" s="503"/>
      <c r="B1276" s="250"/>
      <c r="C1276" s="251"/>
      <c r="D1276" s="252"/>
      <c r="E1276" s="253"/>
      <c r="F1276" s="265"/>
      <c r="G1276" s="254"/>
      <c r="H1276" s="511"/>
      <c r="I1276" s="257"/>
      <c r="J1276" s="255"/>
      <c r="K1276" s="252"/>
      <c r="L1276" s="252"/>
      <c r="M1276" s="253"/>
      <c r="N1276" s="265"/>
      <c r="O1276" s="249"/>
    </row>
    <row r="1277" spans="1:15" s="38" customFormat="1" ht="14.25" customHeight="1">
      <c r="A1277" s="503"/>
      <c r="B1277" s="250"/>
      <c r="C1277" s="251"/>
      <c r="D1277" s="252"/>
      <c r="E1277" s="253"/>
      <c r="F1277" s="245"/>
      <c r="G1277" s="254"/>
      <c r="H1277" s="511"/>
      <c r="I1277" s="257"/>
      <c r="J1277" s="255"/>
      <c r="K1277" s="252"/>
      <c r="L1277" s="252"/>
      <c r="M1277" s="253"/>
      <c r="N1277" s="265"/>
      <c r="O1277" s="249"/>
    </row>
    <row r="1278" spans="1:15" s="38" customFormat="1" ht="14.25" customHeight="1">
      <c r="A1278" s="503"/>
      <c r="B1278" s="250"/>
      <c r="C1278" s="260"/>
      <c r="D1278" s="261"/>
      <c r="E1278" s="262"/>
      <c r="F1278" s="263"/>
      <c r="G1278" s="254"/>
      <c r="H1278" s="511"/>
      <c r="I1278" s="247"/>
      <c r="J1278" s="255"/>
      <c r="K1278" s="252"/>
      <c r="L1278" s="252"/>
      <c r="M1278" s="253"/>
      <c r="N1278" s="265"/>
      <c r="O1278" s="249"/>
    </row>
    <row r="1279" spans="1:15" s="38" customFormat="1" ht="14.25" customHeight="1">
      <c r="A1279" s="503"/>
      <c r="B1279" s="234" t="s">
        <v>239</v>
      </c>
      <c r="C1279" s="235"/>
      <c r="D1279" s="235"/>
      <c r="E1279" s="236"/>
      <c r="F1279" s="237"/>
      <c r="G1279" s="238"/>
      <c r="H1279" s="511"/>
      <c r="I1279" s="257"/>
      <c r="J1279" s="255"/>
      <c r="K1279" s="252"/>
      <c r="L1279" s="252"/>
      <c r="M1279" s="253"/>
      <c r="N1279" s="265"/>
      <c r="O1279" s="249"/>
    </row>
    <row r="1280" spans="1:15" s="38" customFormat="1" ht="14.25" customHeight="1">
      <c r="A1280" s="503"/>
      <c r="B1280" s="241"/>
      <c r="C1280" s="242"/>
      <c r="D1280" s="243"/>
      <c r="E1280" s="244"/>
      <c r="F1280" s="264"/>
      <c r="G1280" s="246"/>
      <c r="H1280" s="513"/>
      <c r="I1280" s="247"/>
      <c r="J1280" s="255"/>
      <c r="K1280" s="252"/>
      <c r="L1280" s="252"/>
      <c r="M1280" s="253"/>
      <c r="N1280" s="245"/>
      <c r="O1280" s="249"/>
    </row>
    <row r="1281" spans="1:15" s="38" customFormat="1" ht="14.25" customHeight="1">
      <c r="A1281" s="503"/>
      <c r="B1281" s="250"/>
      <c r="C1281" s="251"/>
      <c r="D1281" s="252"/>
      <c r="E1281" s="253"/>
      <c r="F1281" s="265"/>
      <c r="G1281" s="254">
        <f>ROUNDDOWN(SUM(F1280:F1284)/1000,0)</f>
        <v>0</v>
      </c>
      <c r="H1281" s="513"/>
      <c r="I1281" s="247"/>
      <c r="J1281" s="255"/>
      <c r="K1281" s="252"/>
      <c r="L1281" s="252"/>
      <c r="M1281" s="253"/>
      <c r="N1281" s="245"/>
      <c r="O1281" s="249"/>
    </row>
    <row r="1282" spans="1:15" s="38" customFormat="1" ht="14.25" customHeight="1">
      <c r="A1282" s="503"/>
      <c r="B1282" s="250"/>
      <c r="C1282" s="251"/>
      <c r="D1282" s="252"/>
      <c r="E1282" s="253"/>
      <c r="F1282" s="265"/>
      <c r="G1282" s="254"/>
      <c r="H1282" s="513"/>
      <c r="I1282" s="247"/>
      <c r="J1282" s="255"/>
      <c r="K1282" s="252"/>
      <c r="L1282" s="252"/>
      <c r="M1282" s="253"/>
      <c r="N1282" s="245"/>
      <c r="O1282" s="249"/>
    </row>
    <row r="1283" spans="1:15" s="38" customFormat="1" ht="14.25" customHeight="1">
      <c r="A1283" s="503"/>
      <c r="B1283" s="250"/>
      <c r="C1283" s="251"/>
      <c r="D1283" s="252"/>
      <c r="E1283" s="253"/>
      <c r="F1283" s="245"/>
      <c r="G1283" s="254"/>
      <c r="H1283" s="511"/>
      <c r="I1283" s="257"/>
      <c r="J1283" s="255"/>
      <c r="K1283" s="252"/>
      <c r="L1283" s="252"/>
      <c r="M1283" s="253"/>
      <c r="N1283" s="265"/>
      <c r="O1283" s="249"/>
    </row>
    <row r="1284" spans="1:15" s="38" customFormat="1" ht="14.25" customHeight="1">
      <c r="A1284" s="503"/>
      <c r="B1284" s="250"/>
      <c r="C1284" s="260"/>
      <c r="D1284" s="261"/>
      <c r="E1284" s="262"/>
      <c r="F1284" s="263"/>
      <c r="G1284" s="254"/>
      <c r="H1284" s="511"/>
      <c r="I1284" s="257"/>
      <c r="J1284" s="255"/>
      <c r="K1284" s="252"/>
      <c r="L1284" s="252"/>
      <c r="M1284" s="253"/>
      <c r="N1284" s="245"/>
      <c r="O1284" s="249"/>
    </row>
    <row r="1285" spans="1:15" s="38" customFormat="1" ht="14.25" customHeight="1">
      <c r="A1285" s="503"/>
      <c r="B1285" s="234" t="s">
        <v>240</v>
      </c>
      <c r="C1285" s="235"/>
      <c r="D1285" s="235"/>
      <c r="E1285" s="236"/>
      <c r="F1285" s="237"/>
      <c r="G1285" s="238"/>
      <c r="H1285" s="511"/>
      <c r="I1285" s="257"/>
      <c r="J1285" s="255"/>
      <c r="K1285" s="252"/>
      <c r="L1285" s="252"/>
      <c r="M1285" s="253"/>
      <c r="N1285" s="245"/>
      <c r="O1285" s="249"/>
    </row>
    <row r="1286" spans="1:15" s="38" customFormat="1" ht="14.25" customHeight="1">
      <c r="A1286" s="503"/>
      <c r="B1286" s="241"/>
      <c r="C1286" s="242"/>
      <c r="D1286" s="243"/>
      <c r="E1286" s="244"/>
      <c r="F1286" s="269"/>
      <c r="G1286" s="246"/>
      <c r="H1286" s="511"/>
      <c r="I1286" s="257"/>
      <c r="J1286" s="255"/>
      <c r="K1286" s="252"/>
      <c r="L1286" s="252"/>
      <c r="M1286" s="253"/>
      <c r="N1286" s="245"/>
      <c r="O1286" s="249"/>
    </row>
    <row r="1287" spans="1:15" s="38" customFormat="1" ht="14.25" customHeight="1">
      <c r="A1287" s="503"/>
      <c r="B1287" s="250"/>
      <c r="C1287" s="251"/>
      <c r="D1287" s="252"/>
      <c r="E1287" s="253"/>
      <c r="F1287" s="245"/>
      <c r="G1287" s="246">
        <f>ROUNDDOWN(SUM(F1286:F1290)/1000,0)</f>
        <v>0</v>
      </c>
      <c r="H1287" s="511"/>
      <c r="I1287" s="247"/>
      <c r="J1287" s="255"/>
      <c r="K1287" s="252"/>
      <c r="L1287" s="252"/>
      <c r="M1287" s="253"/>
      <c r="N1287" s="265"/>
      <c r="O1287" s="249"/>
    </row>
    <row r="1288" spans="1:15" s="38" customFormat="1" ht="14.25" customHeight="1">
      <c r="A1288" s="503"/>
      <c r="B1288" s="250"/>
      <c r="C1288" s="251"/>
      <c r="D1288" s="252"/>
      <c r="E1288" s="253"/>
      <c r="F1288" s="265"/>
      <c r="G1288" s="246"/>
      <c r="H1288" s="513"/>
      <c r="I1288" s="247"/>
      <c r="J1288" s="266"/>
      <c r="K1288" s="261"/>
      <c r="L1288" s="261"/>
      <c r="M1288" s="262"/>
      <c r="N1288" s="245"/>
      <c r="O1288" s="267"/>
    </row>
    <row r="1289" spans="1:15" s="38" customFormat="1" ht="14.25" customHeight="1">
      <c r="A1289" s="503"/>
      <c r="B1289" s="250"/>
      <c r="C1289" s="251"/>
      <c r="D1289" s="252"/>
      <c r="E1289" s="253"/>
      <c r="F1289" s="265"/>
      <c r="G1289" s="246"/>
      <c r="H1289" s="511"/>
      <c r="I1289" s="270" t="s">
        <v>241</v>
      </c>
      <c r="J1289" s="271"/>
      <c r="K1289" s="271"/>
      <c r="L1289" s="271"/>
      <c r="M1289" s="272"/>
      <c r="N1289" s="237"/>
      <c r="O1289" s="268"/>
    </row>
    <row r="1290" spans="1:15" s="38" customFormat="1" ht="14.25" customHeight="1">
      <c r="A1290" s="503"/>
      <c r="B1290" s="250"/>
      <c r="C1290" s="260"/>
      <c r="D1290" s="261"/>
      <c r="E1290" s="262"/>
      <c r="F1290" s="263"/>
      <c r="G1290" s="254"/>
      <c r="H1290" s="513"/>
      <c r="I1290" s="247"/>
      <c r="J1290" s="248"/>
      <c r="K1290" s="243"/>
      <c r="L1290" s="243"/>
      <c r="M1290" s="244"/>
      <c r="N1290" s="273"/>
      <c r="O1290" s="249"/>
    </row>
    <row r="1291" spans="1:15" s="38" customFormat="1" ht="14.25" customHeight="1">
      <c r="A1291" s="503"/>
      <c r="B1291" s="234" t="s">
        <v>242</v>
      </c>
      <c r="C1291" s="235"/>
      <c r="D1291" s="235"/>
      <c r="E1291" s="236"/>
      <c r="F1291" s="237"/>
      <c r="G1291" s="238"/>
      <c r="H1291" s="513"/>
      <c r="I1291" s="247"/>
      <c r="J1291" s="255"/>
      <c r="K1291" s="252"/>
      <c r="L1291" s="252"/>
      <c r="M1291" s="253"/>
      <c r="N1291" s="274"/>
      <c r="O1291" s="275">
        <f>ROUNDDOWN(SUM(N1290:N1301)/1000,0)</f>
        <v>0</v>
      </c>
    </row>
    <row r="1292" spans="1:15" s="38" customFormat="1" ht="14.25" customHeight="1">
      <c r="A1292" s="503"/>
      <c r="B1292" s="241"/>
      <c r="C1292" s="242"/>
      <c r="D1292" s="243"/>
      <c r="E1292" s="244"/>
      <c r="F1292" s="269"/>
      <c r="G1292" s="246"/>
      <c r="H1292" s="513"/>
      <c r="I1292" s="257"/>
      <c r="J1292" s="255"/>
      <c r="K1292" s="252"/>
      <c r="L1292" s="252"/>
      <c r="M1292" s="253"/>
      <c r="N1292" s="276"/>
      <c r="O1292" s="249"/>
    </row>
    <row r="1293" spans="1:15" s="38" customFormat="1" ht="14.25" customHeight="1">
      <c r="A1293" s="503"/>
      <c r="B1293" s="250"/>
      <c r="C1293" s="251"/>
      <c r="D1293" s="252"/>
      <c r="E1293" s="253"/>
      <c r="F1293" s="263"/>
      <c r="G1293" s="254">
        <f>ROUNDDOWN(SUM(F1292:F1295)/1000,0)</f>
        <v>0</v>
      </c>
      <c r="H1293" s="511"/>
      <c r="I1293" s="247"/>
      <c r="J1293" s="255"/>
      <c r="K1293" s="252"/>
      <c r="L1293" s="252"/>
      <c r="M1293" s="253"/>
      <c r="N1293" s="274"/>
      <c r="O1293" s="249"/>
    </row>
    <row r="1294" spans="1:15" s="38" customFormat="1" ht="14.25" customHeight="1">
      <c r="A1294" s="503"/>
      <c r="B1294" s="250"/>
      <c r="C1294" s="251"/>
      <c r="D1294" s="252"/>
      <c r="E1294" s="253"/>
      <c r="F1294" s="263"/>
      <c r="G1294" s="254"/>
      <c r="H1294" s="513"/>
      <c r="I1294" s="257"/>
      <c r="J1294" s="255"/>
      <c r="K1294" s="252"/>
      <c r="L1294" s="252"/>
      <c r="M1294" s="253"/>
      <c r="N1294" s="276"/>
      <c r="O1294" s="249"/>
    </row>
    <row r="1295" spans="1:15" s="38" customFormat="1" ht="14.25" customHeight="1">
      <c r="A1295" s="503"/>
      <c r="B1295" s="250"/>
      <c r="C1295" s="260"/>
      <c r="D1295" s="261"/>
      <c r="E1295" s="262"/>
      <c r="F1295" s="263"/>
      <c r="G1295" s="254"/>
      <c r="H1295" s="513"/>
      <c r="I1295" s="247"/>
      <c r="J1295" s="255"/>
      <c r="K1295" s="252"/>
      <c r="L1295" s="252"/>
      <c r="M1295" s="253"/>
      <c r="N1295" s="274"/>
      <c r="O1295" s="249"/>
    </row>
    <row r="1296" spans="1:15" s="38" customFormat="1" ht="14.25" customHeight="1" thickBot="1">
      <c r="A1296" s="503"/>
      <c r="B1296" s="277" t="s">
        <v>243</v>
      </c>
      <c r="C1296" s="278"/>
      <c r="D1296" s="278"/>
      <c r="E1296" s="279"/>
      <c r="F1296" s="280"/>
      <c r="G1296" s="281">
        <f>G1297-G1259-G1268-G1274-G1281-G1287-G1293</f>
        <v>0</v>
      </c>
      <c r="H1296" s="511"/>
      <c r="I1296" s="282"/>
      <c r="J1296" s="255"/>
      <c r="K1296" s="252"/>
      <c r="L1296" s="252"/>
      <c r="M1296" s="253"/>
      <c r="N1296" s="274"/>
      <c r="O1296" s="249"/>
    </row>
    <row r="1297" spans="1:21" s="38" customFormat="1" ht="20.149999999999999" customHeight="1" thickTop="1">
      <c r="A1297" s="503"/>
      <c r="B1297" s="961" t="s">
        <v>244</v>
      </c>
      <c r="C1297" s="962"/>
      <c r="D1297" s="962"/>
      <c r="E1297" s="962"/>
      <c r="F1297" s="963"/>
      <c r="G1297" s="283">
        <f>O1304</f>
        <v>0</v>
      </c>
      <c r="H1297" s="511"/>
      <c r="I1297" s="284"/>
      <c r="J1297" s="255"/>
      <c r="K1297" s="252"/>
      <c r="L1297" s="252"/>
      <c r="M1297" s="253"/>
      <c r="N1297" s="274"/>
      <c r="O1297" s="249"/>
    </row>
    <row r="1298" spans="1:21" s="38" customFormat="1" ht="14.25" customHeight="1">
      <c r="A1298" s="503"/>
      <c r="B1298" s="285" t="s">
        <v>245</v>
      </c>
      <c r="C1298" s="286"/>
      <c r="D1298" s="286"/>
      <c r="E1298" s="286"/>
      <c r="F1298" s="286"/>
      <c r="G1298" s="287"/>
      <c r="H1298" s="287"/>
      <c r="I1298" s="247"/>
      <c r="J1298" s="255"/>
      <c r="K1298" s="252"/>
      <c r="L1298" s="252"/>
      <c r="M1298" s="253"/>
      <c r="N1298" s="274"/>
      <c r="O1298" s="249"/>
    </row>
    <row r="1299" spans="1:21" s="38" customFormat="1" ht="14.25" customHeight="1">
      <c r="A1299" s="503"/>
      <c r="B1299" s="288" t="s">
        <v>246</v>
      </c>
      <c r="C1299" s="286"/>
      <c r="D1299" s="286"/>
      <c r="E1299" s="286"/>
      <c r="F1299" s="286"/>
      <c r="G1299" s="289" t="s">
        <v>247</v>
      </c>
      <c r="H1299" s="514"/>
      <c r="I1299" s="247"/>
      <c r="J1299" s="255"/>
      <c r="K1299" s="252"/>
      <c r="L1299" s="252"/>
      <c r="M1299" s="253"/>
      <c r="N1299" s="274"/>
      <c r="O1299" s="249"/>
    </row>
    <row r="1300" spans="1:21" s="38" customFormat="1" ht="14.25" customHeight="1">
      <c r="A1300" s="503"/>
      <c r="B1300" s="964" t="s">
        <v>2</v>
      </c>
      <c r="C1300" s="965"/>
      <c r="D1300" s="965"/>
      <c r="E1300" s="965"/>
      <c r="F1300" s="966"/>
      <c r="G1300" s="290" t="s">
        <v>85</v>
      </c>
      <c r="H1300" s="514"/>
      <c r="I1300" s="247"/>
      <c r="J1300" s="255"/>
      <c r="K1300" s="252"/>
      <c r="L1300" s="252"/>
      <c r="M1300" s="253"/>
      <c r="N1300" s="274"/>
      <c r="O1300" s="249"/>
    </row>
    <row r="1301" spans="1:21" s="38" customFormat="1" ht="20.149999999999999" customHeight="1" thickBot="1">
      <c r="A1301" s="503"/>
      <c r="B1301" s="943" t="s">
        <v>248</v>
      </c>
      <c r="C1301" s="967"/>
      <c r="D1301" s="967"/>
      <c r="E1301" s="967"/>
      <c r="F1301" s="968"/>
      <c r="G1301" s="291"/>
      <c r="H1301" s="515"/>
      <c r="I1301" s="292"/>
      <c r="J1301" s="293"/>
      <c r="K1301" s="294"/>
      <c r="L1301" s="294"/>
      <c r="M1301" s="295"/>
      <c r="N1301" s="296"/>
      <c r="O1301" s="297"/>
    </row>
    <row r="1302" spans="1:21" s="38" customFormat="1" ht="22.25" customHeight="1" thickTop="1">
      <c r="A1302" s="503"/>
      <c r="B1302" s="943" t="s">
        <v>249</v>
      </c>
      <c r="C1302" s="944"/>
      <c r="D1302" s="944"/>
      <c r="E1302" s="944"/>
      <c r="F1302" s="945"/>
      <c r="G1302" s="291"/>
      <c r="H1302" s="298"/>
      <c r="I1302" s="946" t="s">
        <v>250</v>
      </c>
      <c r="J1302" s="947"/>
      <c r="K1302" s="947"/>
      <c r="L1302" s="947"/>
      <c r="M1302" s="947"/>
      <c r="N1302" s="948"/>
      <c r="O1302" s="299">
        <f>SUM(O1259,O1273,O1291,)</f>
        <v>0</v>
      </c>
    </row>
    <row r="1303" spans="1:21" s="38" customFormat="1" ht="35.15" customHeight="1" thickBot="1">
      <c r="A1303" s="503"/>
      <c r="B1303" s="949" t="s">
        <v>251</v>
      </c>
      <c r="C1303" s="950"/>
      <c r="D1303" s="950"/>
      <c r="E1303" s="950"/>
      <c r="F1303" s="951"/>
      <c r="G1303" s="300"/>
      <c r="H1303" s="226"/>
      <c r="I1303" s="929" t="s">
        <v>252</v>
      </c>
      <c r="J1303" s="930"/>
      <c r="K1303" s="930"/>
      <c r="L1303" s="930"/>
      <c r="M1303" s="930"/>
      <c r="N1303" s="931"/>
      <c r="O1303" s="301">
        <f>IF(共通入力シート!$B$18="課税事業者",ROUNDDOWN((O1302-G1304)*10/110,0),0)</f>
        <v>0</v>
      </c>
    </row>
    <row r="1304" spans="1:21" s="38" customFormat="1" ht="25.25" customHeight="1" thickTop="1">
      <c r="A1304" s="503"/>
      <c r="B1304" s="952" t="s">
        <v>90</v>
      </c>
      <c r="C1304" s="953"/>
      <c r="D1304" s="953"/>
      <c r="E1304" s="953"/>
      <c r="F1304" s="954"/>
      <c r="G1304" s="302">
        <f>SUM(G1301:G1303)</f>
        <v>0</v>
      </c>
      <c r="H1304" s="516"/>
      <c r="I1304" s="929" t="s">
        <v>253</v>
      </c>
      <c r="J1304" s="930"/>
      <c r="K1304" s="930"/>
      <c r="L1304" s="930"/>
      <c r="M1304" s="930"/>
      <c r="N1304" s="931"/>
      <c r="O1304" s="299">
        <f>O1302-O1303</f>
        <v>0</v>
      </c>
    </row>
    <row r="1305" spans="1:21" s="38" customFormat="1" ht="26.25" customHeight="1">
      <c r="A1305" s="503"/>
      <c r="B1305" s="517" t="s">
        <v>254</v>
      </c>
      <c r="C1305" s="303"/>
      <c r="D1305" s="303"/>
      <c r="E1305" s="303"/>
      <c r="F1305" s="303"/>
      <c r="G1305" s="304"/>
      <c r="H1305" s="516"/>
      <c r="I1305" s="929" t="s">
        <v>255</v>
      </c>
      <c r="J1305" s="930"/>
      <c r="K1305" s="930"/>
      <c r="L1305" s="930"/>
      <c r="M1305" s="930"/>
      <c r="N1305" s="931"/>
      <c r="O1305" s="742"/>
    </row>
    <row r="1306" spans="1:21" s="38" customFormat="1" ht="10.5" customHeight="1" thickBot="1">
      <c r="A1306" s="503"/>
      <c r="B1306" s="1"/>
      <c r="C1306" s="303"/>
      <c r="D1306" s="303"/>
      <c r="E1306" s="303"/>
      <c r="F1306" s="303"/>
      <c r="G1306" s="304"/>
      <c r="H1306" s="516"/>
      <c r="I1306" s="518"/>
    </row>
    <row r="1307" spans="1:21" s="38" customFormat="1" ht="25.25" customHeight="1" thickBot="1">
      <c r="A1307" s="503"/>
      <c r="B1307" s="932" t="s">
        <v>103</v>
      </c>
      <c r="C1307" s="933"/>
      <c r="D1307" s="934" t="str">
        <f>IF(共通入力シート!$B$2="","",共通入力シート!$B$2)</f>
        <v/>
      </c>
      <c r="E1307" s="934"/>
      <c r="F1307" s="934"/>
      <c r="G1307" s="935"/>
      <c r="H1307" s="936" t="str">
        <f>IF(共通入力シート!$B$18="※選択してください。","★「共通入力シート」の消費税等仕入控除税額の取扱を選択してください。","")</f>
        <v>★「共通入力シート」の消費税等仕入控除税額の取扱を選択してください。</v>
      </c>
      <c r="I1307" s="937"/>
      <c r="J1307" s="937"/>
      <c r="K1307" s="937"/>
      <c r="L1307" s="937"/>
      <c r="M1307" s="937"/>
      <c r="N1307" s="937"/>
      <c r="O1307" s="937"/>
    </row>
    <row r="1308" spans="1:21" s="38" customFormat="1" ht="25.25" customHeight="1" thickBot="1">
      <c r="A1308" s="503"/>
      <c r="B1308" s="938" t="s">
        <v>256</v>
      </c>
      <c r="C1308" s="939"/>
      <c r="D1308" s="940" t="str">
        <f>IF(O1304=0,"",MAX(0,MIN(INT(O1304/2),G1296)))</f>
        <v/>
      </c>
      <c r="E1308" s="940"/>
      <c r="F1308" s="940"/>
      <c r="G1308" s="305" t="s">
        <v>257</v>
      </c>
      <c r="H1308" s="941" t="s">
        <v>497</v>
      </c>
      <c r="I1308" s="942"/>
      <c r="J1308" s="942"/>
      <c r="K1308" s="942"/>
      <c r="L1308" s="942"/>
      <c r="M1308" s="942"/>
      <c r="N1308" s="942"/>
      <c r="O1308" s="942"/>
    </row>
    <row r="1309" spans="1:21" ht="14.25" customHeight="1" thickBot="1">
      <c r="B1309" s="44" t="s">
        <v>492</v>
      </c>
      <c r="C1309" s="4"/>
      <c r="D1309" s="4"/>
      <c r="E1309" s="4"/>
      <c r="F1309" s="4"/>
      <c r="G1309" s="4"/>
      <c r="H1309" s="4"/>
      <c r="I1309" s="4"/>
      <c r="J1309" s="4"/>
      <c r="K1309" s="4"/>
      <c r="L1309" s="4"/>
      <c r="M1309" s="4"/>
      <c r="N1309" s="4"/>
      <c r="O1309" s="4"/>
      <c r="R1309"/>
      <c r="S1309"/>
      <c r="T1309"/>
      <c r="U1309"/>
    </row>
    <row r="1310" spans="1:21" ht="14.25" customHeight="1">
      <c r="B1310" s="1008" t="s">
        <v>76</v>
      </c>
      <c r="C1310" s="1009"/>
      <c r="D1310" s="1012">
        <v>13</v>
      </c>
      <c r="E1310" s="1008" t="s">
        <v>220</v>
      </c>
      <c r="F1310" s="1014"/>
      <c r="G1310" s="1015"/>
      <c r="H1310" s="1018" t="str">
        <f>IF(F1310="","←選択してください。","")</f>
        <v>←選択してください。</v>
      </c>
      <c r="I1310" s="1019"/>
      <c r="J1310" s="1019"/>
      <c r="K1310" s="1019"/>
      <c r="L1310" s="1019"/>
      <c r="M1310" s="1019"/>
      <c r="N1310" s="1019"/>
      <c r="O1310" s="1019"/>
      <c r="R1310"/>
      <c r="S1310"/>
      <c r="T1310"/>
      <c r="U1310"/>
    </row>
    <row r="1311" spans="1:21" ht="14.25" customHeight="1" thickBot="1">
      <c r="B1311" s="1010"/>
      <c r="C1311" s="1011"/>
      <c r="D1311" s="1013"/>
      <c r="E1311" s="1010"/>
      <c r="F1311" s="1016"/>
      <c r="G1311" s="1017"/>
      <c r="H1311" s="1020"/>
      <c r="I1311" s="1021"/>
      <c r="J1311" s="1021"/>
      <c r="K1311" s="1021"/>
      <c r="L1311" s="1021"/>
      <c r="M1311" s="1021"/>
      <c r="N1311" s="1021"/>
      <c r="O1311" s="1021"/>
      <c r="R1311"/>
      <c r="S1311"/>
      <c r="T1311"/>
      <c r="U1311"/>
    </row>
    <row r="1312" spans="1:21" ht="16.5" customHeight="1">
      <c r="B1312" s="488" t="s">
        <v>77</v>
      </c>
      <c r="C1312" s="489"/>
      <c r="D1312" s="489"/>
      <c r="E1312" s="490"/>
      <c r="F1312" s="489"/>
      <c r="G1312" s="489"/>
      <c r="H1312" s="491"/>
      <c r="I1312" s="491"/>
      <c r="J1312" s="491"/>
      <c r="K1312" s="491"/>
      <c r="L1312" s="491"/>
      <c r="M1312" s="491"/>
      <c r="N1312" s="491"/>
      <c r="O1312" s="492"/>
      <c r="R1312"/>
      <c r="S1312"/>
      <c r="T1312"/>
      <c r="U1312"/>
    </row>
    <row r="1313" spans="2:21" ht="18.75" customHeight="1">
      <c r="B1313" s="999"/>
      <c r="C1313" s="1000"/>
      <c r="D1313" s="1000"/>
      <c r="E1313" s="1000"/>
      <c r="F1313" s="1000"/>
      <c r="G1313" s="1000"/>
      <c r="H1313" s="1000"/>
      <c r="I1313" s="1000"/>
      <c r="J1313" s="1000"/>
      <c r="K1313" s="1000"/>
      <c r="L1313" s="493" t="s">
        <v>388</v>
      </c>
      <c r="M1313" s="1003"/>
      <c r="N1313" s="1003"/>
      <c r="O1313" s="1004"/>
      <c r="Q1313" s="498" t="str">
        <f>IF(M1313="", "←選択してください。", "")</f>
        <v>←選択してください。</v>
      </c>
      <c r="R1313"/>
      <c r="S1313"/>
      <c r="T1313"/>
      <c r="U1313"/>
    </row>
    <row r="1314" spans="2:21" ht="17.25" customHeight="1">
      <c r="B1314" s="1001"/>
      <c r="C1314" s="1002"/>
      <c r="D1314" s="1002"/>
      <c r="E1314" s="1002"/>
      <c r="F1314" s="1002"/>
      <c r="G1314" s="1002"/>
      <c r="H1314" s="1002"/>
      <c r="I1314" s="1002"/>
      <c r="J1314" s="1002"/>
      <c r="K1314" s="1002"/>
      <c r="L1314" s="695" t="s">
        <v>56</v>
      </c>
      <c r="M1314" s="1005"/>
      <c r="N1314" s="1005"/>
      <c r="O1314" s="1006"/>
      <c r="Q1314" s="498" t="str">
        <f>IF(AND(F1310="公演事業", M1314=""),"←選択してください。", IF(AND(F1310&lt;&gt;"公演事業", F1310&lt;&gt;""),"←創作種別を記入する必要はありません。", ""))</f>
        <v/>
      </c>
      <c r="R1314"/>
      <c r="S1314"/>
      <c r="T1314"/>
      <c r="U1314"/>
    </row>
    <row r="1315" spans="2:21" ht="4.5" customHeight="1">
      <c r="B1315" s="453"/>
      <c r="C1315" s="453"/>
      <c r="D1315" s="453"/>
      <c r="E1315" s="453"/>
      <c r="F1315" s="453"/>
      <c r="G1315" s="453"/>
      <c r="H1315" s="453"/>
      <c r="I1315" s="453"/>
      <c r="J1315" s="453"/>
      <c r="K1315" s="453"/>
      <c r="L1315" s="453"/>
      <c r="M1315" s="453"/>
      <c r="N1315" s="453"/>
      <c r="O1315" s="494"/>
      <c r="R1315"/>
      <c r="S1315"/>
      <c r="T1315"/>
      <c r="U1315"/>
    </row>
    <row r="1316" spans="2:21" ht="24" customHeight="1">
      <c r="B1316" s="495" t="s">
        <v>205</v>
      </c>
      <c r="C1316" s="496"/>
      <c r="D1316" s="496"/>
      <c r="E1316" s="496"/>
      <c r="F1316" s="925" t="s">
        <v>55</v>
      </c>
      <c r="G1316" s="1007"/>
      <c r="H1316" s="743"/>
      <c r="I1316" s="925" t="s">
        <v>73</v>
      </c>
      <c r="J1316" s="926"/>
      <c r="K1316" s="1007"/>
      <c r="L1316" s="709" t="str">
        <f>IF(F1310="公演事業",IF(OR($H1318=0,$K1318=0),"",$H1316/($H1318*$K1318)),"")</f>
        <v/>
      </c>
      <c r="M1316" s="925" t="s">
        <v>74</v>
      </c>
      <c r="N1316" s="1007"/>
      <c r="O1316" s="497" t="str">
        <f>IF(OR(F1310&lt;&gt;"公演事業",($O1411+$O1414)=0),"",($G1406-$G1405)/($O1411+$O1414))</f>
        <v/>
      </c>
      <c r="Q1316" s="498" t="str">
        <f>IF(OR(F1310="人材養成事業",F1310= "普及啓発事業"), "←斜線部は記入する必要はありません。", "")</f>
        <v/>
      </c>
      <c r="R1316"/>
      <c r="S1316"/>
      <c r="T1316"/>
      <c r="U1316"/>
    </row>
    <row r="1317" spans="2:21" s="1" customFormat="1" ht="21.75" customHeight="1">
      <c r="B1317" s="982" t="s">
        <v>222</v>
      </c>
      <c r="C1317" s="983"/>
      <c r="D1317" s="986" t="s">
        <v>223</v>
      </c>
      <c r="E1317" s="987"/>
      <c r="F1317" s="988" t="s">
        <v>224</v>
      </c>
      <c r="G1317" s="988"/>
      <c r="H1317" s="989" t="s">
        <v>225</v>
      </c>
      <c r="I1317" s="989"/>
      <c r="J1317" s="989"/>
      <c r="K1317" s="222" t="s">
        <v>226</v>
      </c>
      <c r="L1317" s="990" t="s">
        <v>227</v>
      </c>
      <c r="M1317" s="990"/>
      <c r="N1317" s="990"/>
      <c r="O1317" s="991"/>
    </row>
    <row r="1318" spans="2:21" s="1" customFormat="1" ht="21.75" customHeight="1">
      <c r="B1318" s="984"/>
      <c r="C1318" s="985"/>
      <c r="D1318" s="992"/>
      <c r="E1318" s="993"/>
      <c r="F1318" s="994"/>
      <c r="G1318" s="995"/>
      <c r="H1318" s="996"/>
      <c r="I1318" s="996"/>
      <c r="J1318" s="996"/>
      <c r="K1318" s="223"/>
      <c r="L1318" s="997"/>
      <c r="M1318" s="997"/>
      <c r="N1318" s="997"/>
      <c r="O1318" s="998"/>
      <c r="Q1318" s="498" t="str">
        <f>IF(F1310="公演事業","←すべての項目について、必ず記入してください。", IF(OR(F1310="人材養成事業", F1310="普及啓発事業"), "←記入する必要はありません。", ""))</f>
        <v/>
      </c>
    </row>
    <row r="1319" spans="2:21">
      <c r="B1319" s="1"/>
      <c r="C1319" s="1"/>
      <c r="D1319" s="453"/>
      <c r="E1319" s="453"/>
      <c r="F1319" s="453"/>
      <c r="G1319" s="453"/>
      <c r="H1319" s="453"/>
      <c r="I1319" s="453"/>
      <c r="J1319" s="453"/>
      <c r="K1319" s="453"/>
      <c r="L1319" s="453"/>
      <c r="M1319" s="453"/>
      <c r="N1319" s="453"/>
      <c r="O1319" s="453"/>
      <c r="Q1319" s="498"/>
      <c r="R1319"/>
      <c r="S1319"/>
      <c r="T1319"/>
      <c r="U1319"/>
    </row>
    <row r="1320" spans="2:21" ht="18" customHeight="1">
      <c r="B1320" s="976" t="s">
        <v>87</v>
      </c>
      <c r="C1320" s="977"/>
      <c r="D1320" s="977"/>
      <c r="E1320" s="977"/>
      <c r="F1320" s="977"/>
      <c r="G1320" s="977"/>
      <c r="H1320" s="977"/>
      <c r="I1320" s="977"/>
      <c r="J1320" s="977"/>
      <c r="K1320" s="977"/>
      <c r="L1320" s="977"/>
      <c r="M1320" s="977"/>
      <c r="N1320" s="977"/>
      <c r="O1320" s="978"/>
      <c r="R1320"/>
      <c r="S1320"/>
      <c r="T1320"/>
      <c r="U1320"/>
    </row>
    <row r="1321" spans="2:21" ht="18" customHeight="1">
      <c r="B1321" s="969" t="s">
        <v>384</v>
      </c>
      <c r="C1321" s="970"/>
      <c r="D1321" s="970"/>
      <c r="E1321" s="970"/>
      <c r="F1321" s="970"/>
      <c r="G1321" s="970"/>
      <c r="H1321" s="970"/>
      <c r="I1321" s="970"/>
      <c r="J1321" s="970"/>
      <c r="K1321" s="970"/>
      <c r="L1321" s="970"/>
      <c r="M1321" s="970"/>
      <c r="N1321" s="970"/>
      <c r="O1321" s="971"/>
      <c r="P1321" s="499"/>
      <c r="R1321"/>
      <c r="S1321"/>
      <c r="T1321"/>
      <c r="U1321"/>
    </row>
    <row r="1322" spans="2:21" ht="18" customHeight="1">
      <c r="B1322" s="972"/>
      <c r="C1322" s="851"/>
      <c r="D1322" s="851"/>
      <c r="E1322" s="851"/>
      <c r="F1322" s="851"/>
      <c r="G1322" s="851"/>
      <c r="H1322" s="851"/>
      <c r="I1322" s="851"/>
      <c r="J1322" s="851"/>
      <c r="K1322" s="851"/>
      <c r="L1322" s="851"/>
      <c r="M1322" s="851"/>
      <c r="N1322" s="851"/>
      <c r="O1322" s="852"/>
      <c r="P1322" s="499"/>
      <c r="R1322"/>
      <c r="S1322"/>
      <c r="T1322"/>
      <c r="U1322"/>
    </row>
    <row r="1323" spans="2:21" ht="18" customHeight="1">
      <c r="B1323" s="853"/>
      <c r="C1323" s="851"/>
      <c r="D1323" s="851"/>
      <c r="E1323" s="851"/>
      <c r="F1323" s="851"/>
      <c r="G1323" s="851"/>
      <c r="H1323" s="851"/>
      <c r="I1323" s="851"/>
      <c r="J1323" s="851"/>
      <c r="K1323" s="851"/>
      <c r="L1323" s="851"/>
      <c r="M1323" s="851"/>
      <c r="N1323" s="851"/>
      <c r="O1323" s="852"/>
      <c r="P1323" s="499"/>
      <c r="R1323"/>
      <c r="S1323"/>
      <c r="T1323"/>
      <c r="U1323"/>
    </row>
    <row r="1324" spans="2:21" ht="18" customHeight="1">
      <c r="B1324" s="853"/>
      <c r="C1324" s="851"/>
      <c r="D1324" s="851"/>
      <c r="E1324" s="851"/>
      <c r="F1324" s="851"/>
      <c r="G1324" s="851"/>
      <c r="H1324" s="851"/>
      <c r="I1324" s="851"/>
      <c r="J1324" s="851"/>
      <c r="K1324" s="851"/>
      <c r="L1324" s="851"/>
      <c r="M1324" s="851"/>
      <c r="N1324" s="851"/>
      <c r="O1324" s="852"/>
      <c r="P1324" s="499"/>
      <c r="R1324"/>
      <c r="S1324"/>
      <c r="T1324"/>
      <c r="U1324"/>
    </row>
    <row r="1325" spans="2:21" ht="18" customHeight="1">
      <c r="B1325" s="853"/>
      <c r="C1325" s="851"/>
      <c r="D1325" s="851"/>
      <c r="E1325" s="851"/>
      <c r="F1325" s="851"/>
      <c r="G1325" s="851"/>
      <c r="H1325" s="851"/>
      <c r="I1325" s="851"/>
      <c r="J1325" s="851"/>
      <c r="K1325" s="851"/>
      <c r="L1325" s="851"/>
      <c r="M1325" s="851"/>
      <c r="N1325" s="851"/>
      <c r="O1325" s="852"/>
      <c r="P1325" s="499"/>
      <c r="R1325"/>
      <c r="S1325"/>
      <c r="T1325"/>
      <c r="U1325"/>
    </row>
    <row r="1326" spans="2:21" ht="18" customHeight="1">
      <c r="B1326" s="853"/>
      <c r="C1326" s="851"/>
      <c r="D1326" s="851"/>
      <c r="E1326" s="851"/>
      <c r="F1326" s="851"/>
      <c r="G1326" s="851"/>
      <c r="H1326" s="851"/>
      <c r="I1326" s="851"/>
      <c r="J1326" s="851"/>
      <c r="K1326" s="851"/>
      <c r="L1326" s="851"/>
      <c r="M1326" s="851"/>
      <c r="N1326" s="851"/>
      <c r="O1326" s="852"/>
      <c r="P1326" s="499"/>
      <c r="R1326"/>
      <c r="S1326"/>
      <c r="T1326"/>
      <c r="U1326"/>
    </row>
    <row r="1327" spans="2:21" ht="18" customHeight="1">
      <c r="B1327" s="853"/>
      <c r="C1327" s="851"/>
      <c r="D1327" s="851"/>
      <c r="E1327" s="851"/>
      <c r="F1327" s="851"/>
      <c r="G1327" s="851"/>
      <c r="H1327" s="851"/>
      <c r="I1327" s="851"/>
      <c r="J1327" s="851"/>
      <c r="K1327" s="851"/>
      <c r="L1327" s="851"/>
      <c r="M1327" s="851"/>
      <c r="N1327" s="851"/>
      <c r="O1327" s="852"/>
      <c r="P1327" s="499"/>
      <c r="R1327"/>
      <c r="S1327"/>
      <c r="T1327"/>
      <c r="U1327"/>
    </row>
    <row r="1328" spans="2:21" ht="18" customHeight="1">
      <c r="B1328" s="853"/>
      <c r="C1328" s="851"/>
      <c r="D1328" s="851"/>
      <c r="E1328" s="851"/>
      <c r="F1328" s="851"/>
      <c r="G1328" s="851"/>
      <c r="H1328" s="851"/>
      <c r="I1328" s="851"/>
      <c r="J1328" s="851"/>
      <c r="K1328" s="851"/>
      <c r="L1328" s="851"/>
      <c r="M1328" s="851"/>
      <c r="N1328" s="851"/>
      <c r="O1328" s="852"/>
      <c r="P1328" s="499"/>
      <c r="R1328"/>
      <c r="S1328"/>
      <c r="T1328"/>
      <c r="U1328"/>
    </row>
    <row r="1329" spans="2:21" ht="18" customHeight="1">
      <c r="B1329" s="853"/>
      <c r="C1329" s="851"/>
      <c r="D1329" s="851"/>
      <c r="E1329" s="851"/>
      <c r="F1329" s="851"/>
      <c r="G1329" s="851"/>
      <c r="H1329" s="851"/>
      <c r="I1329" s="851"/>
      <c r="J1329" s="851"/>
      <c r="K1329" s="851"/>
      <c r="L1329" s="851"/>
      <c r="M1329" s="851"/>
      <c r="N1329" s="851"/>
      <c r="O1329" s="852"/>
      <c r="P1329" s="499"/>
      <c r="R1329"/>
      <c r="S1329"/>
      <c r="T1329"/>
      <c r="U1329"/>
    </row>
    <row r="1330" spans="2:21" ht="18" customHeight="1">
      <c r="B1330" s="853"/>
      <c r="C1330" s="851"/>
      <c r="D1330" s="851"/>
      <c r="E1330" s="851"/>
      <c r="F1330" s="851"/>
      <c r="G1330" s="851"/>
      <c r="H1330" s="851"/>
      <c r="I1330" s="851"/>
      <c r="J1330" s="851"/>
      <c r="K1330" s="851"/>
      <c r="L1330" s="851"/>
      <c r="M1330" s="851"/>
      <c r="N1330" s="851"/>
      <c r="O1330" s="852"/>
      <c r="P1330" s="499"/>
      <c r="R1330"/>
      <c r="S1330"/>
      <c r="T1330"/>
      <c r="U1330"/>
    </row>
    <row r="1331" spans="2:21" ht="18" customHeight="1">
      <c r="B1331" s="973" t="s">
        <v>386</v>
      </c>
      <c r="C1331" s="974"/>
      <c r="D1331" s="974"/>
      <c r="E1331" s="974"/>
      <c r="F1331" s="974"/>
      <c r="G1331" s="974"/>
      <c r="H1331" s="974"/>
      <c r="I1331" s="974"/>
      <c r="J1331" s="974"/>
      <c r="K1331" s="974"/>
      <c r="L1331" s="974"/>
      <c r="M1331" s="974"/>
      <c r="N1331" s="974"/>
      <c r="O1331" s="975"/>
      <c r="R1331"/>
      <c r="S1331"/>
      <c r="T1331"/>
      <c r="U1331"/>
    </row>
    <row r="1332" spans="2:21" ht="18" customHeight="1">
      <c r="B1332" s="972"/>
      <c r="C1332" s="851"/>
      <c r="D1332" s="851"/>
      <c r="E1332" s="851"/>
      <c r="F1332" s="851"/>
      <c r="G1332" s="851"/>
      <c r="H1332" s="851"/>
      <c r="I1332" s="851"/>
      <c r="J1332" s="851"/>
      <c r="K1332" s="851"/>
      <c r="L1332" s="851"/>
      <c r="M1332" s="851"/>
      <c r="N1332" s="851"/>
      <c r="O1332" s="852"/>
      <c r="R1332"/>
      <c r="S1332"/>
      <c r="T1332"/>
      <c r="U1332"/>
    </row>
    <row r="1333" spans="2:21" ht="18" customHeight="1">
      <c r="B1333" s="853"/>
      <c r="C1333" s="851"/>
      <c r="D1333" s="851"/>
      <c r="E1333" s="851"/>
      <c r="F1333" s="851"/>
      <c r="G1333" s="851"/>
      <c r="H1333" s="851"/>
      <c r="I1333" s="851"/>
      <c r="J1333" s="851"/>
      <c r="K1333" s="851"/>
      <c r="L1333" s="851"/>
      <c r="M1333" s="851"/>
      <c r="N1333" s="851"/>
      <c r="O1333" s="852"/>
      <c r="R1333"/>
      <c r="S1333"/>
      <c r="T1333"/>
      <c r="U1333"/>
    </row>
    <row r="1334" spans="2:21" ht="18" customHeight="1">
      <c r="B1334" s="853"/>
      <c r="C1334" s="851"/>
      <c r="D1334" s="851"/>
      <c r="E1334" s="851"/>
      <c r="F1334" s="851"/>
      <c r="G1334" s="851"/>
      <c r="H1334" s="851"/>
      <c r="I1334" s="851"/>
      <c r="J1334" s="851"/>
      <c r="K1334" s="851"/>
      <c r="L1334" s="851"/>
      <c r="M1334" s="851"/>
      <c r="N1334" s="851"/>
      <c r="O1334" s="852"/>
      <c r="R1334"/>
      <c r="S1334"/>
      <c r="T1334"/>
      <c r="U1334"/>
    </row>
    <row r="1335" spans="2:21" ht="18" customHeight="1">
      <c r="B1335" s="853"/>
      <c r="C1335" s="851"/>
      <c r="D1335" s="851"/>
      <c r="E1335" s="851"/>
      <c r="F1335" s="851"/>
      <c r="G1335" s="851"/>
      <c r="H1335" s="851"/>
      <c r="I1335" s="851"/>
      <c r="J1335" s="851"/>
      <c r="K1335" s="851"/>
      <c r="L1335" s="851"/>
      <c r="M1335" s="851"/>
      <c r="N1335" s="851"/>
      <c r="O1335" s="852"/>
      <c r="R1335"/>
      <c r="S1335"/>
      <c r="T1335"/>
      <c r="U1335"/>
    </row>
    <row r="1336" spans="2:21" ht="18" customHeight="1">
      <c r="B1336" s="853"/>
      <c r="C1336" s="851"/>
      <c r="D1336" s="851"/>
      <c r="E1336" s="851"/>
      <c r="F1336" s="851"/>
      <c r="G1336" s="851"/>
      <c r="H1336" s="851"/>
      <c r="I1336" s="851"/>
      <c r="J1336" s="851"/>
      <c r="K1336" s="851"/>
      <c r="L1336" s="851"/>
      <c r="M1336" s="851"/>
      <c r="N1336" s="851"/>
      <c r="O1336" s="852"/>
      <c r="R1336"/>
      <c r="S1336"/>
      <c r="T1336"/>
      <c r="U1336"/>
    </row>
    <row r="1337" spans="2:21" ht="18" customHeight="1">
      <c r="B1337" s="853"/>
      <c r="C1337" s="851"/>
      <c r="D1337" s="851"/>
      <c r="E1337" s="851"/>
      <c r="F1337" s="851"/>
      <c r="G1337" s="851"/>
      <c r="H1337" s="851"/>
      <c r="I1337" s="851"/>
      <c r="J1337" s="851"/>
      <c r="K1337" s="851"/>
      <c r="L1337" s="851"/>
      <c r="M1337" s="851"/>
      <c r="N1337" s="851"/>
      <c r="O1337" s="852"/>
      <c r="R1337"/>
      <c r="S1337"/>
      <c r="T1337"/>
      <c r="U1337"/>
    </row>
    <row r="1338" spans="2:21" ht="18" customHeight="1">
      <c r="B1338" s="853"/>
      <c r="C1338" s="851"/>
      <c r="D1338" s="851"/>
      <c r="E1338" s="851"/>
      <c r="F1338" s="851"/>
      <c r="G1338" s="851"/>
      <c r="H1338" s="851"/>
      <c r="I1338" s="851"/>
      <c r="J1338" s="851"/>
      <c r="K1338" s="851"/>
      <c r="L1338" s="851"/>
      <c r="M1338" s="851"/>
      <c r="N1338" s="851"/>
      <c r="O1338" s="852"/>
      <c r="R1338"/>
      <c r="S1338"/>
      <c r="T1338"/>
      <c r="U1338"/>
    </row>
    <row r="1339" spans="2:21" ht="18" customHeight="1">
      <c r="B1339" s="853"/>
      <c r="C1339" s="851"/>
      <c r="D1339" s="851"/>
      <c r="E1339" s="851"/>
      <c r="F1339" s="851"/>
      <c r="G1339" s="851"/>
      <c r="H1339" s="851"/>
      <c r="I1339" s="851"/>
      <c r="J1339" s="851"/>
      <c r="K1339" s="851"/>
      <c r="L1339" s="851"/>
      <c r="M1339" s="851"/>
      <c r="N1339" s="851"/>
      <c r="O1339" s="852"/>
      <c r="R1339"/>
      <c r="S1339"/>
      <c r="T1339"/>
      <c r="U1339"/>
    </row>
    <row r="1340" spans="2:21" ht="18" customHeight="1">
      <c r="B1340" s="853"/>
      <c r="C1340" s="851"/>
      <c r="D1340" s="851"/>
      <c r="E1340" s="851"/>
      <c r="F1340" s="851"/>
      <c r="G1340" s="851"/>
      <c r="H1340" s="851"/>
      <c r="I1340" s="851"/>
      <c r="J1340" s="851"/>
      <c r="K1340" s="851"/>
      <c r="L1340" s="851"/>
      <c r="M1340" s="851"/>
      <c r="N1340" s="851"/>
      <c r="O1340" s="852"/>
      <c r="R1340"/>
      <c r="S1340"/>
      <c r="T1340"/>
      <c r="U1340"/>
    </row>
    <row r="1341" spans="2:21" ht="18" customHeight="1">
      <c r="B1341" s="853"/>
      <c r="C1341" s="851"/>
      <c r="D1341" s="851"/>
      <c r="E1341" s="851"/>
      <c r="F1341" s="851"/>
      <c r="G1341" s="851"/>
      <c r="H1341" s="851"/>
      <c r="I1341" s="851"/>
      <c r="J1341" s="851"/>
      <c r="K1341" s="851"/>
      <c r="L1341" s="851"/>
      <c r="M1341" s="851"/>
      <c r="N1341" s="851"/>
      <c r="O1341" s="852"/>
      <c r="R1341"/>
      <c r="S1341"/>
      <c r="T1341"/>
      <c r="U1341"/>
    </row>
    <row r="1342" spans="2:21" ht="18" customHeight="1">
      <c r="B1342" s="853"/>
      <c r="C1342" s="851"/>
      <c r="D1342" s="851"/>
      <c r="E1342" s="851"/>
      <c r="F1342" s="851"/>
      <c r="G1342" s="851"/>
      <c r="H1342" s="851"/>
      <c r="I1342" s="851"/>
      <c r="J1342" s="851"/>
      <c r="K1342" s="851"/>
      <c r="L1342" s="851"/>
      <c r="M1342" s="851"/>
      <c r="N1342" s="851"/>
      <c r="O1342" s="852"/>
      <c r="R1342"/>
      <c r="S1342"/>
      <c r="T1342"/>
      <c r="U1342"/>
    </row>
    <row r="1343" spans="2:21" ht="18" customHeight="1">
      <c r="B1343" s="853"/>
      <c r="C1343" s="851"/>
      <c r="D1343" s="851"/>
      <c r="E1343" s="851"/>
      <c r="F1343" s="851"/>
      <c r="G1343" s="851"/>
      <c r="H1343" s="851"/>
      <c r="I1343" s="851"/>
      <c r="J1343" s="851"/>
      <c r="K1343" s="851"/>
      <c r="L1343" s="851"/>
      <c r="M1343" s="851"/>
      <c r="N1343" s="851"/>
      <c r="O1343" s="852"/>
      <c r="R1343"/>
      <c r="S1343"/>
      <c r="T1343"/>
      <c r="U1343"/>
    </row>
    <row r="1344" spans="2:21" ht="18" customHeight="1">
      <c r="B1344" s="853"/>
      <c r="C1344" s="851"/>
      <c r="D1344" s="851"/>
      <c r="E1344" s="851"/>
      <c r="F1344" s="851"/>
      <c r="G1344" s="851"/>
      <c r="H1344" s="851"/>
      <c r="I1344" s="851"/>
      <c r="J1344" s="851"/>
      <c r="K1344" s="851"/>
      <c r="L1344" s="851"/>
      <c r="M1344" s="851"/>
      <c r="N1344" s="851"/>
      <c r="O1344" s="852"/>
      <c r="R1344"/>
      <c r="S1344"/>
      <c r="T1344"/>
      <c r="U1344"/>
    </row>
    <row r="1345" spans="2:21" ht="18" customHeight="1">
      <c r="B1345" s="853"/>
      <c r="C1345" s="851"/>
      <c r="D1345" s="851"/>
      <c r="E1345" s="851"/>
      <c r="F1345" s="851"/>
      <c r="G1345" s="851"/>
      <c r="H1345" s="851"/>
      <c r="I1345" s="851"/>
      <c r="J1345" s="851"/>
      <c r="K1345" s="851"/>
      <c r="L1345" s="851"/>
      <c r="M1345" s="851"/>
      <c r="N1345" s="851"/>
      <c r="O1345" s="852"/>
      <c r="R1345"/>
      <c r="S1345"/>
      <c r="T1345"/>
      <c r="U1345"/>
    </row>
    <row r="1346" spans="2:21" ht="18" customHeight="1">
      <c r="B1346" s="853"/>
      <c r="C1346" s="851"/>
      <c r="D1346" s="851"/>
      <c r="E1346" s="851"/>
      <c r="F1346" s="851"/>
      <c r="G1346" s="851"/>
      <c r="H1346" s="851"/>
      <c r="I1346" s="851"/>
      <c r="J1346" s="851"/>
      <c r="K1346" s="851"/>
      <c r="L1346" s="851"/>
      <c r="M1346" s="851"/>
      <c r="N1346" s="851"/>
      <c r="O1346" s="852"/>
      <c r="R1346"/>
      <c r="S1346"/>
      <c r="T1346"/>
      <c r="U1346"/>
    </row>
    <row r="1347" spans="2:21" ht="18" customHeight="1">
      <c r="B1347" s="853"/>
      <c r="C1347" s="851"/>
      <c r="D1347" s="851"/>
      <c r="E1347" s="851"/>
      <c r="F1347" s="851"/>
      <c r="G1347" s="851"/>
      <c r="H1347" s="851"/>
      <c r="I1347" s="851"/>
      <c r="J1347" s="851"/>
      <c r="K1347" s="851"/>
      <c r="L1347" s="851"/>
      <c r="M1347" s="851"/>
      <c r="N1347" s="851"/>
      <c r="O1347" s="852"/>
      <c r="R1347"/>
      <c r="S1347"/>
      <c r="T1347"/>
      <c r="U1347"/>
    </row>
    <row r="1348" spans="2:21" ht="18" customHeight="1">
      <c r="B1348" s="979"/>
      <c r="C1348" s="980"/>
      <c r="D1348" s="980"/>
      <c r="E1348" s="980"/>
      <c r="F1348" s="980"/>
      <c r="G1348" s="980"/>
      <c r="H1348" s="980"/>
      <c r="I1348" s="980"/>
      <c r="J1348" s="980"/>
      <c r="K1348" s="980"/>
      <c r="L1348" s="980"/>
      <c r="M1348" s="980"/>
      <c r="N1348" s="980"/>
      <c r="O1348" s="981"/>
      <c r="R1348"/>
      <c r="S1348"/>
      <c r="T1348"/>
      <c r="U1348"/>
    </row>
    <row r="1349" spans="2:21" ht="18" customHeight="1">
      <c r="B1349" s="969" t="s">
        <v>385</v>
      </c>
      <c r="C1349" s="970"/>
      <c r="D1349" s="970"/>
      <c r="E1349" s="970"/>
      <c r="F1349" s="970"/>
      <c r="G1349" s="970"/>
      <c r="H1349" s="970"/>
      <c r="I1349" s="970"/>
      <c r="J1349" s="970"/>
      <c r="K1349" s="970"/>
      <c r="L1349" s="970"/>
      <c r="M1349" s="970"/>
      <c r="N1349" s="970"/>
      <c r="O1349" s="971"/>
      <c r="R1349"/>
      <c r="S1349"/>
      <c r="T1349"/>
      <c r="U1349"/>
    </row>
    <row r="1350" spans="2:21" ht="18" customHeight="1">
      <c r="B1350" s="972"/>
      <c r="C1350" s="851"/>
      <c r="D1350" s="851"/>
      <c r="E1350" s="851"/>
      <c r="F1350" s="851"/>
      <c r="G1350" s="851"/>
      <c r="H1350" s="851"/>
      <c r="I1350" s="851"/>
      <c r="J1350" s="851"/>
      <c r="K1350" s="851"/>
      <c r="L1350" s="851"/>
      <c r="M1350" s="851"/>
      <c r="N1350" s="851"/>
      <c r="O1350" s="852"/>
      <c r="R1350"/>
      <c r="S1350"/>
      <c r="T1350"/>
      <c r="U1350"/>
    </row>
    <row r="1351" spans="2:21" ht="18" customHeight="1">
      <c r="B1351" s="853"/>
      <c r="C1351" s="851"/>
      <c r="D1351" s="851"/>
      <c r="E1351" s="851"/>
      <c r="F1351" s="851"/>
      <c r="G1351" s="851"/>
      <c r="H1351" s="851"/>
      <c r="I1351" s="851"/>
      <c r="J1351" s="851"/>
      <c r="K1351" s="851"/>
      <c r="L1351" s="851"/>
      <c r="M1351" s="851"/>
      <c r="N1351" s="851"/>
      <c r="O1351" s="852"/>
      <c r="R1351"/>
      <c r="S1351"/>
      <c r="T1351"/>
      <c r="U1351"/>
    </row>
    <row r="1352" spans="2:21" ht="18" customHeight="1">
      <c r="B1352" s="853"/>
      <c r="C1352" s="851"/>
      <c r="D1352" s="851"/>
      <c r="E1352" s="851"/>
      <c r="F1352" s="851"/>
      <c r="G1352" s="851"/>
      <c r="H1352" s="851"/>
      <c r="I1352" s="851"/>
      <c r="J1352" s="851"/>
      <c r="K1352" s="851"/>
      <c r="L1352" s="851"/>
      <c r="M1352" s="851"/>
      <c r="N1352" s="851"/>
      <c r="O1352" s="852"/>
      <c r="R1352"/>
      <c r="S1352"/>
      <c r="T1352"/>
      <c r="U1352"/>
    </row>
    <row r="1353" spans="2:21" ht="18" customHeight="1">
      <c r="B1353" s="853"/>
      <c r="C1353" s="851"/>
      <c r="D1353" s="851"/>
      <c r="E1353" s="851"/>
      <c r="F1353" s="851"/>
      <c r="G1353" s="851"/>
      <c r="H1353" s="851"/>
      <c r="I1353" s="851"/>
      <c r="J1353" s="851"/>
      <c r="K1353" s="851"/>
      <c r="L1353" s="851"/>
      <c r="M1353" s="851"/>
      <c r="N1353" s="851"/>
      <c r="O1353" s="852"/>
      <c r="R1353"/>
      <c r="S1353"/>
      <c r="T1353"/>
      <c r="U1353"/>
    </row>
    <row r="1354" spans="2:21" ht="18" customHeight="1">
      <c r="B1354" s="973" t="s">
        <v>387</v>
      </c>
      <c r="C1354" s="974"/>
      <c r="D1354" s="974"/>
      <c r="E1354" s="974"/>
      <c r="F1354" s="974"/>
      <c r="G1354" s="974"/>
      <c r="H1354" s="974"/>
      <c r="I1354" s="974"/>
      <c r="J1354" s="974"/>
      <c r="K1354" s="974"/>
      <c r="L1354" s="974"/>
      <c r="M1354" s="974"/>
      <c r="N1354" s="974"/>
      <c r="O1354" s="975"/>
      <c r="R1354"/>
      <c r="S1354"/>
      <c r="T1354"/>
      <c r="U1354"/>
    </row>
    <row r="1355" spans="2:21" ht="18" customHeight="1">
      <c r="B1355" s="972"/>
      <c r="C1355" s="851"/>
      <c r="D1355" s="851"/>
      <c r="E1355" s="851"/>
      <c r="F1355" s="851"/>
      <c r="G1355" s="851"/>
      <c r="H1355" s="851"/>
      <c r="I1355" s="851"/>
      <c r="J1355" s="851"/>
      <c r="K1355" s="851"/>
      <c r="L1355" s="851"/>
      <c r="M1355" s="851"/>
      <c r="N1355" s="851"/>
      <c r="O1355" s="852"/>
      <c r="R1355"/>
      <c r="S1355"/>
      <c r="T1355"/>
      <c r="U1355"/>
    </row>
    <row r="1356" spans="2:21" ht="18" customHeight="1">
      <c r="B1356" s="854"/>
      <c r="C1356" s="855"/>
      <c r="D1356" s="855"/>
      <c r="E1356" s="855"/>
      <c r="F1356" s="855"/>
      <c r="G1356" s="855"/>
      <c r="H1356" s="855"/>
      <c r="I1356" s="855"/>
      <c r="J1356" s="855"/>
      <c r="K1356" s="855"/>
      <c r="L1356" s="855"/>
      <c r="M1356" s="855"/>
      <c r="N1356" s="855"/>
      <c r="O1356" s="856"/>
      <c r="R1356"/>
      <c r="S1356"/>
      <c r="T1356"/>
      <c r="U1356"/>
    </row>
    <row r="1357" spans="2:21" ht="18" customHeight="1">
      <c r="B1357" s="976" t="s">
        <v>88</v>
      </c>
      <c r="C1357" s="977"/>
      <c r="D1357" s="977"/>
      <c r="E1357" s="977"/>
      <c r="F1357" s="977"/>
      <c r="G1357" s="977"/>
      <c r="H1357" s="977"/>
      <c r="I1357" s="977"/>
      <c r="J1357" s="977"/>
      <c r="K1357" s="977"/>
      <c r="L1357" s="977"/>
      <c r="M1357" s="977"/>
      <c r="N1357" s="977"/>
      <c r="O1357" s="978"/>
      <c r="R1357"/>
      <c r="S1357"/>
      <c r="T1357"/>
      <c r="U1357"/>
    </row>
    <row r="1358" spans="2:21" ht="18" customHeight="1">
      <c r="B1358" s="955"/>
      <c r="C1358" s="956"/>
      <c r="D1358" s="956"/>
      <c r="E1358" s="956"/>
      <c r="F1358" s="956"/>
      <c r="G1358" s="956"/>
      <c r="H1358" s="956"/>
      <c r="I1358" s="956"/>
      <c r="J1358" s="956"/>
      <c r="K1358" s="956"/>
      <c r="L1358" s="956"/>
      <c r="M1358" s="956"/>
      <c r="N1358" s="956"/>
      <c r="O1358" s="957"/>
      <c r="R1358"/>
      <c r="S1358"/>
      <c r="T1358"/>
      <c r="U1358"/>
    </row>
    <row r="1359" spans="2:21" ht="18" customHeight="1">
      <c r="B1359" s="853"/>
      <c r="C1359" s="851"/>
      <c r="D1359" s="851"/>
      <c r="E1359" s="851"/>
      <c r="F1359" s="851"/>
      <c r="G1359" s="851"/>
      <c r="H1359" s="851"/>
      <c r="I1359" s="851"/>
      <c r="J1359" s="851"/>
      <c r="K1359" s="851"/>
      <c r="L1359" s="851"/>
      <c r="M1359" s="851"/>
      <c r="N1359" s="851"/>
      <c r="O1359" s="852"/>
      <c r="R1359"/>
      <c r="S1359"/>
      <c r="T1359"/>
      <c r="U1359"/>
    </row>
    <row r="1360" spans="2:21" s="519" customFormat="1" ht="18" customHeight="1">
      <c r="B1360" s="854"/>
      <c r="C1360" s="855"/>
      <c r="D1360" s="855"/>
      <c r="E1360" s="855"/>
      <c r="F1360" s="855"/>
      <c r="G1360" s="855"/>
      <c r="H1360" s="855"/>
      <c r="I1360" s="855"/>
      <c r="J1360" s="855"/>
      <c r="K1360" s="855"/>
      <c r="L1360" s="855"/>
      <c r="M1360" s="855"/>
      <c r="N1360" s="855"/>
      <c r="O1360" s="856"/>
    </row>
    <row r="1361" spans="1:15" s="1" customFormat="1" ht="4.5" customHeight="1" thickBot="1">
      <c r="B1361" s="500"/>
      <c r="C1361" s="500"/>
      <c r="D1361" s="501"/>
      <c r="E1361" s="501"/>
      <c r="F1361" s="501"/>
      <c r="G1361" s="501"/>
      <c r="H1361" s="501"/>
      <c r="I1361" s="501"/>
      <c r="J1361" s="501"/>
      <c r="K1361" s="501"/>
      <c r="L1361" s="501"/>
      <c r="M1361" s="501"/>
      <c r="N1361" s="501"/>
      <c r="O1361" s="501"/>
    </row>
    <row r="1362" spans="1:15" s="1" customFormat="1" ht="18" customHeight="1" thickBot="1">
      <c r="B1362" s="958" t="s">
        <v>76</v>
      </c>
      <c r="C1362" s="959"/>
      <c r="D1362" s="960"/>
      <c r="E1362" s="714">
        <v>13</v>
      </c>
      <c r="F1362" s="450"/>
      <c r="G1362" s="450"/>
      <c r="H1362" s="450"/>
      <c r="I1362" s="450"/>
      <c r="J1362" s="450"/>
      <c r="K1362" s="450"/>
      <c r="L1362" s="760"/>
      <c r="M1362" s="760"/>
      <c r="N1362" s="760"/>
      <c r="O1362" s="760"/>
    </row>
    <row r="1363" spans="1:15" s="38" customFormat="1" ht="18.75" customHeight="1">
      <c r="A1363" s="307"/>
      <c r="B1363" s="224" t="s">
        <v>493</v>
      </c>
      <c r="C1363" s="224"/>
      <c r="D1363" s="225"/>
      <c r="E1363" s="226"/>
      <c r="F1363" s="226"/>
      <c r="G1363" s="226"/>
      <c r="H1363" s="226"/>
      <c r="I1363" s="226"/>
      <c r="J1363" s="502"/>
      <c r="K1363" s="227"/>
      <c r="L1363" s="760"/>
      <c r="M1363" s="760"/>
      <c r="N1363" s="760"/>
      <c r="O1363" s="760"/>
    </row>
    <row r="1364" spans="1:15" s="38" customFormat="1">
      <c r="A1364" s="503"/>
      <c r="B1364" s="375" t="s">
        <v>228</v>
      </c>
      <c r="C1364" s="375"/>
      <c r="D1364" s="504"/>
      <c r="E1364" s="505"/>
      <c r="F1364" s="505"/>
      <c r="G1364" s="228" t="s">
        <v>229</v>
      </c>
      <c r="H1364" s="504"/>
      <c r="I1364" s="375" t="s">
        <v>230</v>
      </c>
      <c r="J1364" s="375"/>
      <c r="K1364" s="503"/>
      <c r="L1364" s="506"/>
      <c r="M1364" s="507"/>
      <c r="N1364" s="508"/>
      <c r="O1364" s="228" t="s">
        <v>229</v>
      </c>
    </row>
    <row r="1365" spans="1:15" s="38" customFormat="1">
      <c r="A1365" s="509"/>
      <c r="B1365" s="229" t="s">
        <v>231</v>
      </c>
      <c r="C1365" s="230"/>
      <c r="D1365" s="230"/>
      <c r="E1365" s="231"/>
      <c r="F1365" s="231" t="s">
        <v>232</v>
      </c>
      <c r="G1365" s="232" t="s">
        <v>233</v>
      </c>
      <c r="H1365" s="233"/>
      <c r="I1365" s="229" t="s">
        <v>231</v>
      </c>
      <c r="J1365" s="230"/>
      <c r="K1365" s="230"/>
      <c r="L1365" s="230"/>
      <c r="M1365" s="231"/>
      <c r="N1365" s="231" t="s">
        <v>232</v>
      </c>
      <c r="O1365" s="232" t="s">
        <v>233</v>
      </c>
    </row>
    <row r="1366" spans="1:15" s="38" customFormat="1" ht="18" customHeight="1">
      <c r="A1366" s="503"/>
      <c r="B1366" s="234" t="s">
        <v>234</v>
      </c>
      <c r="C1366" s="235"/>
      <c r="D1366" s="235"/>
      <c r="E1366" s="236"/>
      <c r="F1366" s="237"/>
      <c r="G1366" s="238"/>
      <c r="H1366" s="510"/>
      <c r="I1366" s="234" t="s">
        <v>235</v>
      </c>
      <c r="J1366" s="235"/>
      <c r="K1366" s="235"/>
      <c r="L1366" s="235"/>
      <c r="M1366" s="236"/>
      <c r="N1366" s="239"/>
      <c r="O1366" s="240"/>
    </row>
    <row r="1367" spans="1:15" s="38" customFormat="1" ht="14.25" customHeight="1">
      <c r="A1367" s="503"/>
      <c r="B1367" s="241"/>
      <c r="C1367" s="242"/>
      <c r="D1367" s="243"/>
      <c r="E1367" s="244"/>
      <c r="F1367" s="245"/>
      <c r="G1367" s="246"/>
      <c r="H1367" s="510"/>
      <c r="I1367" s="247"/>
      <c r="J1367" s="248"/>
      <c r="K1367" s="243"/>
      <c r="L1367" s="243"/>
      <c r="M1367" s="244"/>
      <c r="N1367" s="245"/>
      <c r="O1367" s="249"/>
    </row>
    <row r="1368" spans="1:15" s="38" customFormat="1" ht="14.25" customHeight="1">
      <c r="A1368" s="503"/>
      <c r="B1368" s="250"/>
      <c r="C1368" s="251"/>
      <c r="D1368" s="252"/>
      <c r="E1368" s="253"/>
      <c r="F1368" s="245"/>
      <c r="G1368" s="254">
        <f>ROUNDDOWN(SUM(F1367:F1374)/1000,0)</f>
        <v>0</v>
      </c>
      <c r="H1368" s="511"/>
      <c r="I1368" s="247"/>
      <c r="J1368" s="255"/>
      <c r="K1368" s="252"/>
      <c r="L1368" s="252"/>
      <c r="M1368" s="253"/>
      <c r="N1368" s="245"/>
      <c r="O1368" s="256">
        <f>ROUNDDOWN(SUM(N1367:N1379)/1000,0)</f>
        <v>0</v>
      </c>
    </row>
    <row r="1369" spans="1:15" s="38" customFormat="1" ht="14.25" customHeight="1">
      <c r="A1369" s="503"/>
      <c r="B1369" s="250"/>
      <c r="C1369" s="251"/>
      <c r="D1369" s="252"/>
      <c r="E1369" s="253"/>
      <c r="F1369" s="245"/>
      <c r="G1369" s="254"/>
      <c r="H1369" s="511"/>
      <c r="I1369" s="257"/>
      <c r="J1369" s="255"/>
      <c r="K1369" s="252"/>
      <c r="L1369" s="252"/>
      <c r="M1369" s="253"/>
      <c r="N1369" s="245"/>
      <c r="O1369" s="249"/>
    </row>
    <row r="1370" spans="1:15" s="38" customFormat="1" ht="14.25" customHeight="1">
      <c r="A1370" s="503"/>
      <c r="B1370" s="250"/>
      <c r="C1370" s="251"/>
      <c r="D1370" s="252"/>
      <c r="E1370" s="253"/>
      <c r="F1370" s="245"/>
      <c r="G1370" s="254"/>
      <c r="H1370" s="511"/>
      <c r="I1370" s="257"/>
      <c r="J1370" s="255"/>
      <c r="K1370" s="252"/>
      <c r="L1370" s="252"/>
      <c r="M1370" s="253"/>
      <c r="N1370" s="245"/>
      <c r="O1370" s="249"/>
    </row>
    <row r="1371" spans="1:15" s="38" customFormat="1" ht="14.25" customHeight="1">
      <c r="A1371" s="503"/>
      <c r="B1371" s="250"/>
      <c r="C1371" s="251"/>
      <c r="D1371" s="252"/>
      <c r="E1371" s="253"/>
      <c r="F1371" s="245"/>
      <c r="G1371" s="254"/>
      <c r="H1371" s="511"/>
      <c r="I1371" s="257"/>
      <c r="J1371" s="255"/>
      <c r="K1371" s="252"/>
      <c r="L1371" s="252"/>
      <c r="M1371" s="253"/>
      <c r="N1371" s="245"/>
      <c r="O1371" s="249"/>
    </row>
    <row r="1372" spans="1:15" s="38" customFormat="1" ht="14.25" customHeight="1">
      <c r="A1372" s="503"/>
      <c r="B1372" s="250"/>
      <c r="C1372" s="251"/>
      <c r="D1372" s="252"/>
      <c r="E1372" s="253"/>
      <c r="F1372" s="245"/>
      <c r="G1372" s="254"/>
      <c r="H1372" s="511"/>
      <c r="I1372" s="257"/>
      <c r="J1372" s="255"/>
      <c r="K1372" s="252"/>
      <c r="L1372" s="252"/>
      <c r="M1372" s="253"/>
      <c r="N1372" s="245"/>
      <c r="O1372" s="249"/>
    </row>
    <row r="1373" spans="1:15" s="38" customFormat="1" ht="14.25" customHeight="1">
      <c r="A1373" s="503"/>
      <c r="B1373" s="250"/>
      <c r="C1373" s="251"/>
      <c r="D1373" s="252"/>
      <c r="E1373" s="253"/>
      <c r="F1373" s="245"/>
      <c r="G1373" s="258"/>
      <c r="H1373" s="512"/>
      <c r="I1373" s="259"/>
      <c r="J1373" s="255"/>
      <c r="K1373" s="252"/>
      <c r="L1373" s="252"/>
      <c r="M1373" s="253"/>
      <c r="N1373" s="245"/>
      <c r="O1373" s="249"/>
    </row>
    <row r="1374" spans="1:15" s="38" customFormat="1" ht="14.25" customHeight="1">
      <c r="A1374" s="503"/>
      <c r="B1374" s="250"/>
      <c r="C1374" s="260"/>
      <c r="D1374" s="261"/>
      <c r="E1374" s="262"/>
      <c r="F1374" s="263"/>
      <c r="G1374" s="258"/>
      <c r="H1374" s="512"/>
      <c r="I1374" s="259"/>
      <c r="J1374" s="255"/>
      <c r="K1374" s="252"/>
      <c r="L1374" s="252"/>
      <c r="M1374" s="253"/>
      <c r="N1374" s="245"/>
      <c r="O1374" s="249"/>
    </row>
    <row r="1375" spans="1:15" s="38" customFormat="1" ht="14.25" customHeight="1">
      <c r="A1375" s="503"/>
      <c r="B1375" s="234" t="s">
        <v>236</v>
      </c>
      <c r="C1375" s="235"/>
      <c r="D1375" s="235"/>
      <c r="E1375" s="236"/>
      <c r="F1375" s="237"/>
      <c r="G1375" s="238"/>
      <c r="H1375" s="513"/>
      <c r="I1375" s="247"/>
      <c r="J1375" s="255"/>
      <c r="K1375" s="252"/>
      <c r="L1375" s="252"/>
      <c r="M1375" s="253"/>
      <c r="N1375" s="245"/>
      <c r="O1375" s="249"/>
    </row>
    <row r="1376" spans="1:15" s="38" customFormat="1" ht="14.25" customHeight="1">
      <c r="A1376" s="503"/>
      <c r="B1376" s="241"/>
      <c r="C1376" s="242"/>
      <c r="D1376" s="243"/>
      <c r="E1376" s="244"/>
      <c r="F1376" s="264"/>
      <c r="G1376" s="246"/>
      <c r="H1376" s="513"/>
      <c r="I1376" s="257"/>
      <c r="J1376" s="255"/>
      <c r="K1376" s="252"/>
      <c r="L1376" s="252"/>
      <c r="M1376" s="253"/>
      <c r="N1376" s="245"/>
      <c r="O1376" s="249"/>
    </row>
    <row r="1377" spans="1:15" s="38" customFormat="1" ht="14.25" customHeight="1">
      <c r="A1377" s="503"/>
      <c r="B1377" s="250"/>
      <c r="C1377" s="251"/>
      <c r="D1377" s="252"/>
      <c r="E1377" s="253"/>
      <c r="F1377" s="265"/>
      <c r="G1377" s="254">
        <f>ROUNDDOWN(SUM(F1376:F1380)/1000,0)</f>
        <v>0</v>
      </c>
      <c r="H1377" s="511"/>
      <c r="I1377" s="247"/>
      <c r="J1377" s="255"/>
      <c r="K1377" s="252"/>
      <c r="L1377" s="252"/>
      <c r="M1377" s="253"/>
      <c r="N1377" s="245"/>
      <c r="O1377" s="249"/>
    </row>
    <row r="1378" spans="1:15" s="38" customFormat="1" ht="14.25" customHeight="1">
      <c r="A1378" s="503"/>
      <c r="B1378" s="250"/>
      <c r="C1378" s="251"/>
      <c r="D1378" s="252"/>
      <c r="E1378" s="253"/>
      <c r="F1378" s="265"/>
      <c r="G1378" s="254"/>
      <c r="H1378" s="511"/>
      <c r="I1378" s="247"/>
      <c r="J1378" s="255"/>
      <c r="K1378" s="252"/>
      <c r="L1378" s="252"/>
      <c r="M1378" s="253"/>
      <c r="N1378" s="265"/>
      <c r="O1378" s="249"/>
    </row>
    <row r="1379" spans="1:15" s="38" customFormat="1" ht="14.25" customHeight="1">
      <c r="A1379" s="503"/>
      <c r="B1379" s="250"/>
      <c r="C1379" s="251"/>
      <c r="D1379" s="252"/>
      <c r="E1379" s="253"/>
      <c r="F1379" s="245"/>
      <c r="G1379" s="254"/>
      <c r="H1379" s="513"/>
      <c r="I1379" s="247"/>
      <c r="J1379" s="266"/>
      <c r="K1379" s="261"/>
      <c r="L1379" s="261"/>
      <c r="M1379" s="262"/>
      <c r="N1379" s="245"/>
      <c r="O1379" s="267"/>
    </row>
    <row r="1380" spans="1:15" s="38" customFormat="1" ht="14.25" customHeight="1">
      <c r="A1380" s="503"/>
      <c r="B1380" s="250"/>
      <c r="C1380" s="260"/>
      <c r="D1380" s="261"/>
      <c r="E1380" s="262"/>
      <c r="F1380" s="263"/>
      <c r="G1380" s="254"/>
      <c r="H1380" s="511"/>
      <c r="I1380" s="234" t="s">
        <v>237</v>
      </c>
      <c r="J1380" s="235"/>
      <c r="K1380" s="235"/>
      <c r="L1380" s="235"/>
      <c r="M1380" s="236"/>
      <c r="N1380" s="237"/>
      <c r="O1380" s="268"/>
    </row>
    <row r="1381" spans="1:15" s="38" customFormat="1" ht="14.25" customHeight="1">
      <c r="A1381" s="503"/>
      <c r="B1381" s="234" t="s">
        <v>238</v>
      </c>
      <c r="C1381" s="235"/>
      <c r="D1381" s="235"/>
      <c r="E1381" s="236"/>
      <c r="F1381" s="237"/>
      <c r="G1381" s="238"/>
      <c r="H1381" s="511"/>
      <c r="I1381" s="247"/>
      <c r="J1381" s="248"/>
      <c r="K1381" s="243"/>
      <c r="L1381" s="243"/>
      <c r="M1381" s="244"/>
      <c r="N1381" s="245"/>
      <c r="O1381" s="249"/>
    </row>
    <row r="1382" spans="1:15" s="38" customFormat="1" ht="14.25" customHeight="1">
      <c r="A1382" s="503"/>
      <c r="B1382" s="241"/>
      <c r="C1382" s="242"/>
      <c r="D1382" s="243"/>
      <c r="E1382" s="244"/>
      <c r="F1382" s="264"/>
      <c r="G1382" s="246"/>
      <c r="H1382" s="513"/>
      <c r="I1382" s="247"/>
      <c r="J1382" s="255"/>
      <c r="K1382" s="252"/>
      <c r="L1382" s="252"/>
      <c r="M1382" s="253"/>
      <c r="N1382" s="265"/>
      <c r="O1382" s="256">
        <f>ROUNDDOWN(SUM(N1381:N1397)/1000,0)</f>
        <v>0</v>
      </c>
    </row>
    <row r="1383" spans="1:15" s="38" customFormat="1" ht="14.25" customHeight="1">
      <c r="A1383" s="503"/>
      <c r="B1383" s="250"/>
      <c r="C1383" s="251"/>
      <c r="D1383" s="252"/>
      <c r="E1383" s="253"/>
      <c r="F1383" s="265"/>
      <c r="G1383" s="254">
        <f>ROUNDDOWN(SUM(F1382:F1387)/1000,0)</f>
        <v>0</v>
      </c>
      <c r="H1383" s="513"/>
      <c r="I1383" s="257"/>
      <c r="J1383" s="255"/>
      <c r="K1383" s="252"/>
      <c r="L1383" s="252"/>
      <c r="M1383" s="253"/>
      <c r="N1383" s="245"/>
      <c r="O1383" s="249"/>
    </row>
    <row r="1384" spans="1:15" s="38" customFormat="1" ht="14.25" customHeight="1">
      <c r="A1384" s="503"/>
      <c r="B1384" s="250"/>
      <c r="C1384" s="251"/>
      <c r="D1384" s="252"/>
      <c r="E1384" s="253"/>
      <c r="F1384" s="265"/>
      <c r="G1384" s="254"/>
      <c r="H1384" s="513"/>
      <c r="I1384" s="257"/>
      <c r="J1384" s="255"/>
      <c r="K1384" s="252"/>
      <c r="L1384" s="252"/>
      <c r="M1384" s="253"/>
      <c r="N1384" s="245"/>
      <c r="O1384" s="249"/>
    </row>
    <row r="1385" spans="1:15" s="38" customFormat="1" ht="14.25" customHeight="1">
      <c r="A1385" s="503"/>
      <c r="B1385" s="250"/>
      <c r="C1385" s="251"/>
      <c r="D1385" s="252"/>
      <c r="E1385" s="253"/>
      <c r="F1385" s="265"/>
      <c r="G1385" s="254"/>
      <c r="H1385" s="511"/>
      <c r="I1385" s="257"/>
      <c r="J1385" s="255"/>
      <c r="K1385" s="252"/>
      <c r="L1385" s="252"/>
      <c r="M1385" s="253"/>
      <c r="N1385" s="265"/>
      <c r="O1385" s="249"/>
    </row>
    <row r="1386" spans="1:15" s="38" customFormat="1" ht="14.25" customHeight="1">
      <c r="A1386" s="503"/>
      <c r="B1386" s="250"/>
      <c r="C1386" s="251"/>
      <c r="D1386" s="252"/>
      <c r="E1386" s="253"/>
      <c r="F1386" s="245"/>
      <c r="G1386" s="254"/>
      <c r="H1386" s="511"/>
      <c r="I1386" s="257"/>
      <c r="J1386" s="255"/>
      <c r="K1386" s="252"/>
      <c r="L1386" s="252"/>
      <c r="M1386" s="253"/>
      <c r="N1386" s="265"/>
      <c r="O1386" s="249"/>
    </row>
    <row r="1387" spans="1:15" s="38" customFormat="1" ht="14.25" customHeight="1">
      <c r="A1387" s="503"/>
      <c r="B1387" s="250"/>
      <c r="C1387" s="260"/>
      <c r="D1387" s="261"/>
      <c r="E1387" s="262"/>
      <c r="F1387" s="263"/>
      <c r="G1387" s="254"/>
      <c r="H1387" s="511"/>
      <c r="I1387" s="247"/>
      <c r="J1387" s="255"/>
      <c r="K1387" s="252"/>
      <c r="L1387" s="252"/>
      <c r="M1387" s="253"/>
      <c r="N1387" s="265"/>
      <c r="O1387" s="249"/>
    </row>
    <row r="1388" spans="1:15" s="38" customFormat="1" ht="14.25" customHeight="1">
      <c r="A1388" s="503"/>
      <c r="B1388" s="234" t="s">
        <v>239</v>
      </c>
      <c r="C1388" s="235"/>
      <c r="D1388" s="235"/>
      <c r="E1388" s="236"/>
      <c r="F1388" s="237"/>
      <c r="G1388" s="238"/>
      <c r="H1388" s="511"/>
      <c r="I1388" s="257"/>
      <c r="J1388" s="255"/>
      <c r="K1388" s="252"/>
      <c r="L1388" s="252"/>
      <c r="M1388" s="253"/>
      <c r="N1388" s="265"/>
      <c r="O1388" s="249"/>
    </row>
    <row r="1389" spans="1:15" s="38" customFormat="1" ht="14.25" customHeight="1">
      <c r="A1389" s="503"/>
      <c r="B1389" s="241"/>
      <c r="C1389" s="242"/>
      <c r="D1389" s="243"/>
      <c r="E1389" s="244"/>
      <c r="F1389" s="264"/>
      <c r="G1389" s="246"/>
      <c r="H1389" s="513"/>
      <c r="I1389" s="247"/>
      <c r="J1389" s="255"/>
      <c r="K1389" s="252"/>
      <c r="L1389" s="252"/>
      <c r="M1389" s="253"/>
      <c r="N1389" s="245"/>
      <c r="O1389" s="249"/>
    </row>
    <row r="1390" spans="1:15" s="38" customFormat="1" ht="14.25" customHeight="1">
      <c r="A1390" s="503"/>
      <c r="B1390" s="250"/>
      <c r="C1390" s="251"/>
      <c r="D1390" s="252"/>
      <c r="E1390" s="253"/>
      <c r="F1390" s="265"/>
      <c r="G1390" s="254">
        <f>ROUNDDOWN(SUM(F1389:F1393)/1000,0)</f>
        <v>0</v>
      </c>
      <c r="H1390" s="513"/>
      <c r="I1390" s="247"/>
      <c r="J1390" s="255"/>
      <c r="K1390" s="252"/>
      <c r="L1390" s="252"/>
      <c r="M1390" s="253"/>
      <c r="N1390" s="245"/>
      <c r="O1390" s="249"/>
    </row>
    <row r="1391" spans="1:15" s="38" customFormat="1" ht="14.25" customHeight="1">
      <c r="A1391" s="503"/>
      <c r="B1391" s="250"/>
      <c r="C1391" s="251"/>
      <c r="D1391" s="252"/>
      <c r="E1391" s="253"/>
      <c r="F1391" s="265"/>
      <c r="G1391" s="254"/>
      <c r="H1391" s="513"/>
      <c r="I1391" s="247"/>
      <c r="J1391" s="255"/>
      <c r="K1391" s="252"/>
      <c r="L1391" s="252"/>
      <c r="M1391" s="253"/>
      <c r="N1391" s="245"/>
      <c r="O1391" s="249"/>
    </row>
    <row r="1392" spans="1:15" s="38" customFormat="1" ht="14.25" customHeight="1">
      <c r="A1392" s="503"/>
      <c r="B1392" s="250"/>
      <c r="C1392" s="251"/>
      <c r="D1392" s="252"/>
      <c r="E1392" s="253"/>
      <c r="F1392" s="245"/>
      <c r="G1392" s="254"/>
      <c r="H1392" s="511"/>
      <c r="I1392" s="257"/>
      <c r="J1392" s="255"/>
      <c r="K1392" s="252"/>
      <c r="L1392" s="252"/>
      <c r="M1392" s="253"/>
      <c r="N1392" s="265"/>
      <c r="O1392" s="249"/>
    </row>
    <row r="1393" spans="1:15" s="38" customFormat="1" ht="14.25" customHeight="1">
      <c r="A1393" s="503"/>
      <c r="B1393" s="250"/>
      <c r="C1393" s="260"/>
      <c r="D1393" s="261"/>
      <c r="E1393" s="262"/>
      <c r="F1393" s="263"/>
      <c r="G1393" s="254"/>
      <c r="H1393" s="511"/>
      <c r="I1393" s="257"/>
      <c r="J1393" s="255"/>
      <c r="K1393" s="252"/>
      <c r="L1393" s="252"/>
      <c r="M1393" s="253"/>
      <c r="N1393" s="245"/>
      <c r="O1393" s="249"/>
    </row>
    <row r="1394" spans="1:15" s="38" customFormat="1" ht="14.25" customHeight="1">
      <c r="A1394" s="503"/>
      <c r="B1394" s="234" t="s">
        <v>240</v>
      </c>
      <c r="C1394" s="235"/>
      <c r="D1394" s="235"/>
      <c r="E1394" s="236"/>
      <c r="F1394" s="237"/>
      <c r="G1394" s="238"/>
      <c r="H1394" s="511"/>
      <c r="I1394" s="257"/>
      <c r="J1394" s="255"/>
      <c r="K1394" s="252"/>
      <c r="L1394" s="252"/>
      <c r="M1394" s="253"/>
      <c r="N1394" s="245"/>
      <c r="O1394" s="249"/>
    </row>
    <row r="1395" spans="1:15" s="38" customFormat="1" ht="14.25" customHeight="1">
      <c r="A1395" s="503"/>
      <c r="B1395" s="241"/>
      <c r="C1395" s="242"/>
      <c r="D1395" s="243"/>
      <c r="E1395" s="244"/>
      <c r="F1395" s="269"/>
      <c r="G1395" s="246"/>
      <c r="H1395" s="511"/>
      <c r="I1395" s="257"/>
      <c r="J1395" s="255"/>
      <c r="K1395" s="252"/>
      <c r="L1395" s="252"/>
      <c r="M1395" s="253"/>
      <c r="N1395" s="245"/>
      <c r="O1395" s="249"/>
    </row>
    <row r="1396" spans="1:15" s="38" customFormat="1" ht="14.25" customHeight="1">
      <c r="A1396" s="503"/>
      <c r="B1396" s="250"/>
      <c r="C1396" s="251"/>
      <c r="D1396" s="252"/>
      <c r="E1396" s="253"/>
      <c r="F1396" s="245"/>
      <c r="G1396" s="246">
        <f>ROUNDDOWN(SUM(F1395:F1399)/1000,0)</f>
        <v>0</v>
      </c>
      <c r="H1396" s="511"/>
      <c r="I1396" s="247"/>
      <c r="J1396" s="255"/>
      <c r="K1396" s="252"/>
      <c r="L1396" s="252"/>
      <c r="M1396" s="253"/>
      <c r="N1396" s="265"/>
      <c r="O1396" s="249"/>
    </row>
    <row r="1397" spans="1:15" s="38" customFormat="1" ht="14.25" customHeight="1">
      <c r="A1397" s="503"/>
      <c r="B1397" s="250"/>
      <c r="C1397" s="251"/>
      <c r="D1397" s="252"/>
      <c r="E1397" s="253"/>
      <c r="F1397" s="265"/>
      <c r="G1397" s="246"/>
      <c r="H1397" s="513"/>
      <c r="I1397" s="247"/>
      <c r="J1397" s="266"/>
      <c r="K1397" s="261"/>
      <c r="L1397" s="261"/>
      <c r="M1397" s="262"/>
      <c r="N1397" s="245"/>
      <c r="O1397" s="267"/>
    </row>
    <row r="1398" spans="1:15" s="38" customFormat="1" ht="14.25" customHeight="1">
      <c r="A1398" s="503"/>
      <c r="B1398" s="250"/>
      <c r="C1398" s="251"/>
      <c r="D1398" s="252"/>
      <c r="E1398" s="253"/>
      <c r="F1398" s="265"/>
      <c r="G1398" s="246"/>
      <c r="H1398" s="511"/>
      <c r="I1398" s="270" t="s">
        <v>241</v>
      </c>
      <c r="J1398" s="271"/>
      <c r="K1398" s="271"/>
      <c r="L1398" s="271"/>
      <c r="M1398" s="272"/>
      <c r="N1398" s="237"/>
      <c r="O1398" s="268"/>
    </row>
    <row r="1399" spans="1:15" s="38" customFormat="1" ht="14.25" customHeight="1">
      <c r="A1399" s="503"/>
      <c r="B1399" s="250"/>
      <c r="C1399" s="260"/>
      <c r="D1399" s="261"/>
      <c r="E1399" s="262"/>
      <c r="F1399" s="263"/>
      <c r="G1399" s="254"/>
      <c r="H1399" s="513"/>
      <c r="I1399" s="247"/>
      <c r="J1399" s="248"/>
      <c r="K1399" s="243"/>
      <c r="L1399" s="243"/>
      <c r="M1399" s="244"/>
      <c r="N1399" s="273"/>
      <c r="O1399" s="249"/>
    </row>
    <row r="1400" spans="1:15" s="38" customFormat="1" ht="14.25" customHeight="1">
      <c r="A1400" s="503"/>
      <c r="B1400" s="234" t="s">
        <v>242</v>
      </c>
      <c r="C1400" s="235"/>
      <c r="D1400" s="235"/>
      <c r="E1400" s="236"/>
      <c r="F1400" s="237"/>
      <c r="G1400" s="238"/>
      <c r="H1400" s="513"/>
      <c r="I1400" s="247"/>
      <c r="J1400" s="255"/>
      <c r="K1400" s="252"/>
      <c r="L1400" s="252"/>
      <c r="M1400" s="253"/>
      <c r="N1400" s="274"/>
      <c r="O1400" s="275">
        <f>ROUNDDOWN(SUM(N1399:N1410)/1000,0)</f>
        <v>0</v>
      </c>
    </row>
    <row r="1401" spans="1:15" s="38" customFormat="1" ht="14.25" customHeight="1">
      <c r="A1401" s="503"/>
      <c r="B1401" s="241"/>
      <c r="C1401" s="242"/>
      <c r="D1401" s="243"/>
      <c r="E1401" s="244"/>
      <c r="F1401" s="269"/>
      <c r="G1401" s="246"/>
      <c r="H1401" s="513"/>
      <c r="I1401" s="257"/>
      <c r="J1401" s="255"/>
      <c r="K1401" s="252"/>
      <c r="L1401" s="252"/>
      <c r="M1401" s="253"/>
      <c r="N1401" s="276"/>
      <c r="O1401" s="249"/>
    </row>
    <row r="1402" spans="1:15" s="38" customFormat="1" ht="14.25" customHeight="1">
      <c r="A1402" s="503"/>
      <c r="B1402" s="250"/>
      <c r="C1402" s="251"/>
      <c r="D1402" s="252"/>
      <c r="E1402" s="253"/>
      <c r="F1402" s="263"/>
      <c r="G1402" s="254">
        <f>ROUNDDOWN(SUM(F1401:F1404)/1000,0)</f>
        <v>0</v>
      </c>
      <c r="H1402" s="511"/>
      <c r="I1402" s="247"/>
      <c r="J1402" s="255"/>
      <c r="K1402" s="252"/>
      <c r="L1402" s="252"/>
      <c r="M1402" s="253"/>
      <c r="N1402" s="274"/>
      <c r="O1402" s="249"/>
    </row>
    <row r="1403" spans="1:15" s="38" customFormat="1" ht="14.25" customHeight="1">
      <c r="A1403" s="503"/>
      <c r="B1403" s="250"/>
      <c r="C1403" s="251"/>
      <c r="D1403" s="252"/>
      <c r="E1403" s="253"/>
      <c r="F1403" s="263"/>
      <c r="G1403" s="254"/>
      <c r="H1403" s="513"/>
      <c r="I1403" s="257"/>
      <c r="J1403" s="255"/>
      <c r="K1403" s="252"/>
      <c r="L1403" s="252"/>
      <c r="M1403" s="253"/>
      <c r="N1403" s="276"/>
      <c r="O1403" s="249"/>
    </row>
    <row r="1404" spans="1:15" s="38" customFormat="1" ht="14.25" customHeight="1">
      <c r="A1404" s="503"/>
      <c r="B1404" s="250"/>
      <c r="C1404" s="260"/>
      <c r="D1404" s="261"/>
      <c r="E1404" s="262"/>
      <c r="F1404" s="263"/>
      <c r="G1404" s="254"/>
      <c r="H1404" s="513"/>
      <c r="I1404" s="247"/>
      <c r="J1404" s="255"/>
      <c r="K1404" s="252"/>
      <c r="L1404" s="252"/>
      <c r="M1404" s="253"/>
      <c r="N1404" s="274"/>
      <c r="O1404" s="249"/>
    </row>
    <row r="1405" spans="1:15" s="38" customFormat="1" ht="14.25" customHeight="1" thickBot="1">
      <c r="A1405" s="503"/>
      <c r="B1405" s="277" t="s">
        <v>243</v>
      </c>
      <c r="C1405" s="278"/>
      <c r="D1405" s="278"/>
      <c r="E1405" s="279"/>
      <c r="F1405" s="280"/>
      <c r="G1405" s="281">
        <f>G1406-G1368-G1377-G1383-G1390-G1396-G1402</f>
        <v>0</v>
      </c>
      <c r="H1405" s="511"/>
      <c r="I1405" s="282"/>
      <c r="J1405" s="255"/>
      <c r="K1405" s="252"/>
      <c r="L1405" s="252"/>
      <c r="M1405" s="253"/>
      <c r="N1405" s="274"/>
      <c r="O1405" s="249"/>
    </row>
    <row r="1406" spans="1:15" s="38" customFormat="1" ht="20.149999999999999" customHeight="1" thickTop="1">
      <c r="A1406" s="503"/>
      <c r="B1406" s="961" t="s">
        <v>244</v>
      </c>
      <c r="C1406" s="962"/>
      <c r="D1406" s="962"/>
      <c r="E1406" s="962"/>
      <c r="F1406" s="963"/>
      <c r="G1406" s="283">
        <f>O1413</f>
        <v>0</v>
      </c>
      <c r="H1406" s="511"/>
      <c r="I1406" s="284"/>
      <c r="J1406" s="255"/>
      <c r="K1406" s="252"/>
      <c r="L1406" s="252"/>
      <c r="M1406" s="253"/>
      <c r="N1406" s="274"/>
      <c r="O1406" s="249"/>
    </row>
    <row r="1407" spans="1:15" s="38" customFormat="1" ht="14.25" customHeight="1">
      <c r="A1407" s="503"/>
      <c r="B1407" s="285" t="s">
        <v>245</v>
      </c>
      <c r="C1407" s="286"/>
      <c r="D1407" s="286"/>
      <c r="E1407" s="286"/>
      <c r="F1407" s="286"/>
      <c r="G1407" s="287"/>
      <c r="H1407" s="287"/>
      <c r="I1407" s="247"/>
      <c r="J1407" s="255"/>
      <c r="K1407" s="252"/>
      <c r="L1407" s="252"/>
      <c r="M1407" s="253"/>
      <c r="N1407" s="274"/>
      <c r="O1407" s="249"/>
    </row>
    <row r="1408" spans="1:15" s="38" customFormat="1" ht="14.25" customHeight="1">
      <c r="A1408" s="503"/>
      <c r="B1408" s="288" t="s">
        <v>246</v>
      </c>
      <c r="C1408" s="286"/>
      <c r="D1408" s="286"/>
      <c r="E1408" s="286"/>
      <c r="F1408" s="286"/>
      <c r="G1408" s="289" t="s">
        <v>247</v>
      </c>
      <c r="H1408" s="514"/>
      <c r="I1408" s="247"/>
      <c r="J1408" s="255"/>
      <c r="K1408" s="252"/>
      <c r="L1408" s="252"/>
      <c r="M1408" s="253"/>
      <c r="N1408" s="274"/>
      <c r="O1408" s="249"/>
    </row>
    <row r="1409" spans="1:21" s="38" customFormat="1" ht="14.25" customHeight="1">
      <c r="A1409" s="503"/>
      <c r="B1409" s="964" t="s">
        <v>2</v>
      </c>
      <c r="C1409" s="965"/>
      <c r="D1409" s="965"/>
      <c r="E1409" s="965"/>
      <c r="F1409" s="966"/>
      <c r="G1409" s="290" t="s">
        <v>85</v>
      </c>
      <c r="H1409" s="514"/>
      <c r="I1409" s="247"/>
      <c r="J1409" s="255"/>
      <c r="K1409" s="252"/>
      <c r="L1409" s="252"/>
      <c r="M1409" s="253"/>
      <c r="N1409" s="274"/>
      <c r="O1409" s="249"/>
    </row>
    <row r="1410" spans="1:21" s="38" customFormat="1" ht="20.149999999999999" customHeight="1" thickBot="1">
      <c r="A1410" s="503"/>
      <c r="B1410" s="943" t="s">
        <v>248</v>
      </c>
      <c r="C1410" s="967"/>
      <c r="D1410" s="967"/>
      <c r="E1410" s="967"/>
      <c r="F1410" s="968"/>
      <c r="G1410" s="291"/>
      <c r="H1410" s="515"/>
      <c r="I1410" s="292"/>
      <c r="J1410" s="293"/>
      <c r="K1410" s="294"/>
      <c r="L1410" s="294"/>
      <c r="M1410" s="295"/>
      <c r="N1410" s="296"/>
      <c r="O1410" s="297"/>
    </row>
    <row r="1411" spans="1:21" s="38" customFormat="1" ht="22.25" customHeight="1" thickTop="1">
      <c r="A1411" s="503"/>
      <c r="B1411" s="943" t="s">
        <v>249</v>
      </c>
      <c r="C1411" s="944"/>
      <c r="D1411" s="944"/>
      <c r="E1411" s="944"/>
      <c r="F1411" s="945"/>
      <c r="G1411" s="291"/>
      <c r="H1411" s="298"/>
      <c r="I1411" s="946" t="s">
        <v>250</v>
      </c>
      <c r="J1411" s="947"/>
      <c r="K1411" s="947"/>
      <c r="L1411" s="947"/>
      <c r="M1411" s="947"/>
      <c r="N1411" s="948"/>
      <c r="O1411" s="299">
        <f>SUM(O1368,O1382,O1400,)</f>
        <v>0</v>
      </c>
    </row>
    <row r="1412" spans="1:21" s="38" customFormat="1" ht="35.15" customHeight="1" thickBot="1">
      <c r="A1412" s="503"/>
      <c r="B1412" s="949" t="s">
        <v>251</v>
      </c>
      <c r="C1412" s="950"/>
      <c r="D1412" s="950"/>
      <c r="E1412" s="950"/>
      <c r="F1412" s="951"/>
      <c r="G1412" s="300"/>
      <c r="H1412" s="226"/>
      <c r="I1412" s="929" t="s">
        <v>252</v>
      </c>
      <c r="J1412" s="930"/>
      <c r="K1412" s="930"/>
      <c r="L1412" s="930"/>
      <c r="M1412" s="930"/>
      <c r="N1412" s="931"/>
      <c r="O1412" s="301">
        <f>IF(共通入力シート!$B$18="課税事業者",ROUNDDOWN((O1411-G1413)*10/110,0),0)</f>
        <v>0</v>
      </c>
    </row>
    <row r="1413" spans="1:21" s="38" customFormat="1" ht="25.25" customHeight="1" thickTop="1">
      <c r="A1413" s="503"/>
      <c r="B1413" s="952" t="s">
        <v>90</v>
      </c>
      <c r="C1413" s="953"/>
      <c r="D1413" s="953"/>
      <c r="E1413" s="953"/>
      <c r="F1413" s="954"/>
      <c r="G1413" s="302">
        <f>SUM(G1410:G1412)</f>
        <v>0</v>
      </c>
      <c r="H1413" s="516"/>
      <c r="I1413" s="929" t="s">
        <v>253</v>
      </c>
      <c r="J1413" s="930"/>
      <c r="K1413" s="930"/>
      <c r="L1413" s="930"/>
      <c r="M1413" s="930"/>
      <c r="N1413" s="931"/>
      <c r="O1413" s="299">
        <f>O1411-O1412</f>
        <v>0</v>
      </c>
    </row>
    <row r="1414" spans="1:21" s="38" customFormat="1" ht="26.25" customHeight="1">
      <c r="A1414" s="503"/>
      <c r="B1414" s="517" t="s">
        <v>254</v>
      </c>
      <c r="C1414" s="303"/>
      <c r="D1414" s="303"/>
      <c r="E1414" s="303"/>
      <c r="F1414" s="303"/>
      <c r="G1414" s="304"/>
      <c r="H1414" s="516"/>
      <c r="I1414" s="929" t="s">
        <v>255</v>
      </c>
      <c r="J1414" s="930"/>
      <c r="K1414" s="930"/>
      <c r="L1414" s="930"/>
      <c r="M1414" s="930"/>
      <c r="N1414" s="931"/>
      <c r="O1414" s="742"/>
    </row>
    <row r="1415" spans="1:21" s="38" customFormat="1" ht="10.5" customHeight="1" thickBot="1">
      <c r="A1415" s="503"/>
      <c r="B1415" s="1"/>
      <c r="C1415" s="303"/>
      <c r="D1415" s="303"/>
      <c r="E1415" s="303"/>
      <c r="F1415" s="303"/>
      <c r="G1415" s="304"/>
      <c r="H1415" s="516"/>
      <c r="I1415" s="518"/>
    </row>
    <row r="1416" spans="1:21" s="38" customFormat="1" ht="25.25" customHeight="1" thickBot="1">
      <c r="A1416" s="503"/>
      <c r="B1416" s="932" t="s">
        <v>103</v>
      </c>
      <c r="C1416" s="933"/>
      <c r="D1416" s="934" t="str">
        <f>IF(共通入力シート!$B$2="","",共通入力シート!$B$2)</f>
        <v/>
      </c>
      <c r="E1416" s="934"/>
      <c r="F1416" s="934"/>
      <c r="G1416" s="935"/>
      <c r="H1416" s="936" t="str">
        <f>IF(共通入力シート!$B$18="※選択してください。","★「共通入力シート」の消費税等仕入控除税額の取扱を選択してください。","")</f>
        <v>★「共通入力シート」の消費税等仕入控除税額の取扱を選択してください。</v>
      </c>
      <c r="I1416" s="937"/>
      <c r="J1416" s="937"/>
      <c r="K1416" s="937"/>
      <c r="L1416" s="937"/>
      <c r="M1416" s="937"/>
      <c r="N1416" s="937"/>
      <c r="O1416" s="937"/>
    </row>
    <row r="1417" spans="1:21" s="38" customFormat="1" ht="25.25" customHeight="1" thickBot="1">
      <c r="A1417" s="503"/>
      <c r="B1417" s="938" t="s">
        <v>256</v>
      </c>
      <c r="C1417" s="939"/>
      <c r="D1417" s="940" t="str">
        <f>IF(O1413=0,"",MAX(0,MIN(INT(O1413/2),G1405)))</f>
        <v/>
      </c>
      <c r="E1417" s="940"/>
      <c r="F1417" s="940"/>
      <c r="G1417" s="305" t="s">
        <v>257</v>
      </c>
      <c r="H1417" s="941" t="s">
        <v>497</v>
      </c>
      <c r="I1417" s="942"/>
      <c r="J1417" s="942"/>
      <c r="K1417" s="942"/>
      <c r="L1417" s="942"/>
      <c r="M1417" s="942"/>
      <c r="N1417" s="942"/>
      <c r="O1417" s="942"/>
    </row>
    <row r="1418" spans="1:21" ht="14.25" customHeight="1" thickBot="1">
      <c r="B1418" s="44" t="s">
        <v>492</v>
      </c>
      <c r="C1418" s="4"/>
      <c r="D1418" s="4"/>
      <c r="E1418" s="4"/>
      <c r="F1418" s="4"/>
      <c r="G1418" s="4"/>
      <c r="H1418" s="4"/>
      <c r="I1418" s="4"/>
      <c r="J1418" s="4"/>
      <c r="K1418" s="4"/>
      <c r="L1418" s="4"/>
      <c r="M1418" s="4"/>
      <c r="N1418" s="4"/>
      <c r="O1418" s="4"/>
      <c r="R1418"/>
      <c r="S1418"/>
      <c r="T1418"/>
      <c r="U1418"/>
    </row>
    <row r="1419" spans="1:21" ht="14.25" customHeight="1">
      <c r="B1419" s="1008" t="s">
        <v>76</v>
      </c>
      <c r="C1419" s="1009"/>
      <c r="D1419" s="1012">
        <v>14</v>
      </c>
      <c r="E1419" s="1008" t="s">
        <v>220</v>
      </c>
      <c r="F1419" s="1014"/>
      <c r="G1419" s="1015"/>
      <c r="H1419" s="1018" t="str">
        <f>IF(F1419="","←選択してください。","")</f>
        <v>←選択してください。</v>
      </c>
      <c r="I1419" s="1019"/>
      <c r="J1419" s="1019"/>
      <c r="K1419" s="1019"/>
      <c r="L1419" s="1019"/>
      <c r="M1419" s="1019"/>
      <c r="N1419" s="1019"/>
      <c r="O1419" s="1019"/>
      <c r="R1419"/>
      <c r="S1419"/>
      <c r="T1419"/>
      <c r="U1419"/>
    </row>
    <row r="1420" spans="1:21" ht="14.25" customHeight="1" thickBot="1">
      <c r="B1420" s="1010"/>
      <c r="C1420" s="1011"/>
      <c r="D1420" s="1013"/>
      <c r="E1420" s="1010"/>
      <c r="F1420" s="1016"/>
      <c r="G1420" s="1017"/>
      <c r="H1420" s="1020"/>
      <c r="I1420" s="1021"/>
      <c r="J1420" s="1021"/>
      <c r="K1420" s="1021"/>
      <c r="L1420" s="1021"/>
      <c r="M1420" s="1021"/>
      <c r="N1420" s="1021"/>
      <c r="O1420" s="1021"/>
      <c r="R1420"/>
      <c r="S1420"/>
      <c r="T1420"/>
      <c r="U1420"/>
    </row>
    <row r="1421" spans="1:21" ht="16.5" customHeight="1">
      <c r="B1421" s="488" t="s">
        <v>77</v>
      </c>
      <c r="C1421" s="489"/>
      <c r="D1421" s="489"/>
      <c r="E1421" s="490"/>
      <c r="F1421" s="489"/>
      <c r="G1421" s="489"/>
      <c r="H1421" s="491"/>
      <c r="I1421" s="491"/>
      <c r="J1421" s="491"/>
      <c r="K1421" s="491"/>
      <c r="L1421" s="491"/>
      <c r="M1421" s="491"/>
      <c r="N1421" s="491"/>
      <c r="O1421" s="492"/>
      <c r="R1421"/>
      <c r="S1421"/>
      <c r="T1421"/>
      <c r="U1421"/>
    </row>
    <row r="1422" spans="1:21" ht="18.75" customHeight="1">
      <c r="B1422" s="999"/>
      <c r="C1422" s="1000"/>
      <c r="D1422" s="1000"/>
      <c r="E1422" s="1000"/>
      <c r="F1422" s="1000"/>
      <c r="G1422" s="1000"/>
      <c r="H1422" s="1000"/>
      <c r="I1422" s="1000"/>
      <c r="J1422" s="1000"/>
      <c r="K1422" s="1000"/>
      <c r="L1422" s="493" t="s">
        <v>388</v>
      </c>
      <c r="M1422" s="1003"/>
      <c r="N1422" s="1003"/>
      <c r="O1422" s="1004"/>
      <c r="Q1422" s="498" t="str">
        <f>IF(M1422="", "←選択してください。", "")</f>
        <v>←選択してください。</v>
      </c>
      <c r="R1422"/>
      <c r="S1422"/>
      <c r="T1422"/>
      <c r="U1422"/>
    </row>
    <row r="1423" spans="1:21" ht="17.25" customHeight="1">
      <c r="B1423" s="1001"/>
      <c r="C1423" s="1002"/>
      <c r="D1423" s="1002"/>
      <c r="E1423" s="1002"/>
      <c r="F1423" s="1002"/>
      <c r="G1423" s="1002"/>
      <c r="H1423" s="1002"/>
      <c r="I1423" s="1002"/>
      <c r="J1423" s="1002"/>
      <c r="K1423" s="1002"/>
      <c r="L1423" s="695" t="s">
        <v>56</v>
      </c>
      <c r="M1423" s="1005"/>
      <c r="N1423" s="1005"/>
      <c r="O1423" s="1006"/>
      <c r="Q1423" s="498" t="str">
        <f>IF(AND(F1419="公演事業", M1423=""),"←選択してください。", IF(AND(F1419&lt;&gt;"公演事業", F1419&lt;&gt;""),"←創作種別を記入する必要はありません。", ""))</f>
        <v/>
      </c>
      <c r="R1423"/>
      <c r="S1423"/>
      <c r="T1423"/>
      <c r="U1423"/>
    </row>
    <row r="1424" spans="1:21" ht="4.5" customHeight="1">
      <c r="B1424" s="453"/>
      <c r="C1424" s="453"/>
      <c r="D1424" s="453"/>
      <c r="E1424" s="453"/>
      <c r="F1424" s="453"/>
      <c r="G1424" s="453"/>
      <c r="H1424" s="453"/>
      <c r="I1424" s="453"/>
      <c r="J1424" s="453"/>
      <c r="K1424" s="453"/>
      <c r="L1424" s="453"/>
      <c r="M1424" s="453"/>
      <c r="N1424" s="453"/>
      <c r="O1424" s="494"/>
      <c r="R1424"/>
      <c r="S1424"/>
      <c r="T1424"/>
      <c r="U1424"/>
    </row>
    <row r="1425" spans="2:21" ht="24" customHeight="1">
      <c r="B1425" s="495" t="s">
        <v>205</v>
      </c>
      <c r="C1425" s="496"/>
      <c r="D1425" s="496"/>
      <c r="E1425" s="496"/>
      <c r="F1425" s="925" t="s">
        <v>55</v>
      </c>
      <c r="G1425" s="1007"/>
      <c r="H1425" s="743"/>
      <c r="I1425" s="925" t="s">
        <v>73</v>
      </c>
      <c r="J1425" s="926"/>
      <c r="K1425" s="1007"/>
      <c r="L1425" s="709" t="str">
        <f>IF(F1419="公演事業",IF(OR($H1427=0,$K1427=0),"",$H1425/($H1427*$K1427)),"")</f>
        <v/>
      </c>
      <c r="M1425" s="925" t="s">
        <v>74</v>
      </c>
      <c r="N1425" s="1007"/>
      <c r="O1425" s="497" t="str">
        <f>IF(OR(F1419&lt;&gt;"公演事業",($O1520+$O1523)=0),"",($G1515-$G1514)/($O1520+$O1523))</f>
        <v/>
      </c>
      <c r="Q1425" s="498" t="str">
        <f>IF(OR(F1419="人材養成事業",F1419= "普及啓発事業"), "←斜線部は記入する必要はありません。", "")</f>
        <v/>
      </c>
      <c r="R1425"/>
      <c r="S1425"/>
      <c r="T1425"/>
      <c r="U1425"/>
    </row>
    <row r="1426" spans="2:21" s="1" customFormat="1" ht="21.75" customHeight="1">
      <c r="B1426" s="982" t="s">
        <v>222</v>
      </c>
      <c r="C1426" s="983"/>
      <c r="D1426" s="986" t="s">
        <v>223</v>
      </c>
      <c r="E1426" s="987"/>
      <c r="F1426" s="988" t="s">
        <v>224</v>
      </c>
      <c r="G1426" s="988"/>
      <c r="H1426" s="989" t="s">
        <v>225</v>
      </c>
      <c r="I1426" s="989"/>
      <c r="J1426" s="989"/>
      <c r="K1426" s="222" t="s">
        <v>226</v>
      </c>
      <c r="L1426" s="990" t="s">
        <v>227</v>
      </c>
      <c r="M1426" s="990"/>
      <c r="N1426" s="990"/>
      <c r="O1426" s="991"/>
    </row>
    <row r="1427" spans="2:21" s="1" customFormat="1" ht="21.75" customHeight="1">
      <c r="B1427" s="984"/>
      <c r="C1427" s="985"/>
      <c r="D1427" s="992"/>
      <c r="E1427" s="993"/>
      <c r="F1427" s="994"/>
      <c r="G1427" s="995"/>
      <c r="H1427" s="996"/>
      <c r="I1427" s="996"/>
      <c r="J1427" s="996"/>
      <c r="K1427" s="223"/>
      <c r="L1427" s="997"/>
      <c r="M1427" s="997"/>
      <c r="N1427" s="997"/>
      <c r="O1427" s="998"/>
      <c r="Q1427" s="498" t="str">
        <f>IF(F1419="公演事業","←すべての項目について、必ず記入してください。", IF(OR(F1419="人材養成事業", F1419="普及啓発事業"), "←記入する必要はありません。", ""))</f>
        <v/>
      </c>
    </row>
    <row r="1428" spans="2:21">
      <c r="B1428" s="1"/>
      <c r="C1428" s="1"/>
      <c r="D1428" s="453"/>
      <c r="E1428" s="453"/>
      <c r="F1428" s="453"/>
      <c r="G1428" s="453"/>
      <c r="H1428" s="453"/>
      <c r="I1428" s="453"/>
      <c r="J1428" s="453"/>
      <c r="K1428" s="453"/>
      <c r="L1428" s="453"/>
      <c r="M1428" s="453"/>
      <c r="N1428" s="453"/>
      <c r="O1428" s="453"/>
      <c r="Q1428" s="498"/>
      <c r="R1428"/>
      <c r="S1428"/>
      <c r="T1428"/>
      <c r="U1428"/>
    </row>
    <row r="1429" spans="2:21" ht="18" customHeight="1">
      <c r="B1429" s="976" t="s">
        <v>87</v>
      </c>
      <c r="C1429" s="977"/>
      <c r="D1429" s="977"/>
      <c r="E1429" s="977"/>
      <c r="F1429" s="977"/>
      <c r="G1429" s="977"/>
      <c r="H1429" s="977"/>
      <c r="I1429" s="977"/>
      <c r="J1429" s="977"/>
      <c r="K1429" s="977"/>
      <c r="L1429" s="977"/>
      <c r="M1429" s="977"/>
      <c r="N1429" s="977"/>
      <c r="O1429" s="978"/>
      <c r="R1429"/>
      <c r="S1429"/>
      <c r="T1429"/>
      <c r="U1429"/>
    </row>
    <row r="1430" spans="2:21" ht="18" customHeight="1">
      <c r="B1430" s="969" t="s">
        <v>384</v>
      </c>
      <c r="C1430" s="970"/>
      <c r="D1430" s="970"/>
      <c r="E1430" s="970"/>
      <c r="F1430" s="970"/>
      <c r="G1430" s="970"/>
      <c r="H1430" s="970"/>
      <c r="I1430" s="970"/>
      <c r="J1430" s="970"/>
      <c r="K1430" s="970"/>
      <c r="L1430" s="970"/>
      <c r="M1430" s="970"/>
      <c r="N1430" s="970"/>
      <c r="O1430" s="971"/>
      <c r="P1430" s="499"/>
      <c r="R1430"/>
      <c r="S1430"/>
      <c r="T1430"/>
      <c r="U1430"/>
    </row>
    <row r="1431" spans="2:21" ht="18" customHeight="1">
      <c r="B1431" s="972"/>
      <c r="C1431" s="851"/>
      <c r="D1431" s="851"/>
      <c r="E1431" s="851"/>
      <c r="F1431" s="851"/>
      <c r="G1431" s="851"/>
      <c r="H1431" s="851"/>
      <c r="I1431" s="851"/>
      <c r="J1431" s="851"/>
      <c r="K1431" s="851"/>
      <c r="L1431" s="851"/>
      <c r="M1431" s="851"/>
      <c r="N1431" s="851"/>
      <c r="O1431" s="852"/>
      <c r="P1431" s="499"/>
      <c r="R1431"/>
      <c r="S1431"/>
      <c r="T1431"/>
      <c r="U1431"/>
    </row>
    <row r="1432" spans="2:21" ht="18" customHeight="1">
      <c r="B1432" s="853"/>
      <c r="C1432" s="851"/>
      <c r="D1432" s="851"/>
      <c r="E1432" s="851"/>
      <c r="F1432" s="851"/>
      <c r="G1432" s="851"/>
      <c r="H1432" s="851"/>
      <c r="I1432" s="851"/>
      <c r="J1432" s="851"/>
      <c r="K1432" s="851"/>
      <c r="L1432" s="851"/>
      <c r="M1432" s="851"/>
      <c r="N1432" s="851"/>
      <c r="O1432" s="852"/>
      <c r="P1432" s="499"/>
      <c r="R1432"/>
      <c r="S1432"/>
      <c r="T1432"/>
      <c r="U1432"/>
    </row>
    <row r="1433" spans="2:21" ht="18" customHeight="1">
      <c r="B1433" s="853"/>
      <c r="C1433" s="851"/>
      <c r="D1433" s="851"/>
      <c r="E1433" s="851"/>
      <c r="F1433" s="851"/>
      <c r="G1433" s="851"/>
      <c r="H1433" s="851"/>
      <c r="I1433" s="851"/>
      <c r="J1433" s="851"/>
      <c r="K1433" s="851"/>
      <c r="L1433" s="851"/>
      <c r="M1433" s="851"/>
      <c r="N1433" s="851"/>
      <c r="O1433" s="852"/>
      <c r="P1433" s="499"/>
      <c r="R1433"/>
      <c r="S1433"/>
      <c r="T1433"/>
      <c r="U1433"/>
    </row>
    <row r="1434" spans="2:21" ht="18" customHeight="1">
      <c r="B1434" s="853"/>
      <c r="C1434" s="851"/>
      <c r="D1434" s="851"/>
      <c r="E1434" s="851"/>
      <c r="F1434" s="851"/>
      <c r="G1434" s="851"/>
      <c r="H1434" s="851"/>
      <c r="I1434" s="851"/>
      <c r="J1434" s="851"/>
      <c r="K1434" s="851"/>
      <c r="L1434" s="851"/>
      <c r="M1434" s="851"/>
      <c r="N1434" s="851"/>
      <c r="O1434" s="852"/>
      <c r="P1434" s="499"/>
      <c r="R1434"/>
      <c r="S1434"/>
      <c r="T1434"/>
      <c r="U1434"/>
    </row>
    <row r="1435" spans="2:21" ht="18" customHeight="1">
      <c r="B1435" s="853"/>
      <c r="C1435" s="851"/>
      <c r="D1435" s="851"/>
      <c r="E1435" s="851"/>
      <c r="F1435" s="851"/>
      <c r="G1435" s="851"/>
      <c r="H1435" s="851"/>
      <c r="I1435" s="851"/>
      <c r="J1435" s="851"/>
      <c r="K1435" s="851"/>
      <c r="L1435" s="851"/>
      <c r="M1435" s="851"/>
      <c r="N1435" s="851"/>
      <c r="O1435" s="852"/>
      <c r="P1435" s="499"/>
      <c r="R1435"/>
      <c r="S1435"/>
      <c r="T1435"/>
      <c r="U1435"/>
    </row>
    <row r="1436" spans="2:21" ht="18" customHeight="1">
      <c r="B1436" s="853"/>
      <c r="C1436" s="851"/>
      <c r="D1436" s="851"/>
      <c r="E1436" s="851"/>
      <c r="F1436" s="851"/>
      <c r="G1436" s="851"/>
      <c r="H1436" s="851"/>
      <c r="I1436" s="851"/>
      <c r="J1436" s="851"/>
      <c r="K1436" s="851"/>
      <c r="L1436" s="851"/>
      <c r="M1436" s="851"/>
      <c r="N1436" s="851"/>
      <c r="O1436" s="852"/>
      <c r="P1436" s="499"/>
      <c r="R1436"/>
      <c r="S1436"/>
      <c r="T1436"/>
      <c r="U1436"/>
    </row>
    <row r="1437" spans="2:21" ht="18" customHeight="1">
      <c r="B1437" s="853"/>
      <c r="C1437" s="851"/>
      <c r="D1437" s="851"/>
      <c r="E1437" s="851"/>
      <c r="F1437" s="851"/>
      <c r="G1437" s="851"/>
      <c r="H1437" s="851"/>
      <c r="I1437" s="851"/>
      <c r="J1437" s="851"/>
      <c r="K1437" s="851"/>
      <c r="L1437" s="851"/>
      <c r="M1437" s="851"/>
      <c r="N1437" s="851"/>
      <c r="O1437" s="852"/>
      <c r="P1437" s="499"/>
      <c r="R1437"/>
      <c r="S1437"/>
      <c r="T1437"/>
      <c r="U1437"/>
    </row>
    <row r="1438" spans="2:21" ht="18" customHeight="1">
      <c r="B1438" s="853"/>
      <c r="C1438" s="851"/>
      <c r="D1438" s="851"/>
      <c r="E1438" s="851"/>
      <c r="F1438" s="851"/>
      <c r="G1438" s="851"/>
      <c r="H1438" s="851"/>
      <c r="I1438" s="851"/>
      <c r="J1438" s="851"/>
      <c r="K1438" s="851"/>
      <c r="L1438" s="851"/>
      <c r="M1438" s="851"/>
      <c r="N1438" s="851"/>
      <c r="O1438" s="852"/>
      <c r="P1438" s="499"/>
      <c r="R1438"/>
      <c r="S1438"/>
      <c r="T1438"/>
      <c r="U1438"/>
    </row>
    <row r="1439" spans="2:21" ht="18" customHeight="1">
      <c r="B1439" s="853"/>
      <c r="C1439" s="851"/>
      <c r="D1439" s="851"/>
      <c r="E1439" s="851"/>
      <c r="F1439" s="851"/>
      <c r="G1439" s="851"/>
      <c r="H1439" s="851"/>
      <c r="I1439" s="851"/>
      <c r="J1439" s="851"/>
      <c r="K1439" s="851"/>
      <c r="L1439" s="851"/>
      <c r="M1439" s="851"/>
      <c r="N1439" s="851"/>
      <c r="O1439" s="852"/>
      <c r="P1439" s="499"/>
      <c r="R1439"/>
      <c r="S1439"/>
      <c r="T1439"/>
      <c r="U1439"/>
    </row>
    <row r="1440" spans="2:21" ht="18" customHeight="1">
      <c r="B1440" s="973" t="s">
        <v>386</v>
      </c>
      <c r="C1440" s="974"/>
      <c r="D1440" s="974"/>
      <c r="E1440" s="974"/>
      <c r="F1440" s="974"/>
      <c r="G1440" s="974"/>
      <c r="H1440" s="974"/>
      <c r="I1440" s="974"/>
      <c r="J1440" s="974"/>
      <c r="K1440" s="974"/>
      <c r="L1440" s="974"/>
      <c r="M1440" s="974"/>
      <c r="N1440" s="974"/>
      <c r="O1440" s="975"/>
      <c r="R1440"/>
      <c r="S1440"/>
      <c r="T1440"/>
      <c r="U1440"/>
    </row>
    <row r="1441" spans="2:21" ht="18" customHeight="1">
      <c r="B1441" s="972"/>
      <c r="C1441" s="851"/>
      <c r="D1441" s="851"/>
      <c r="E1441" s="851"/>
      <c r="F1441" s="851"/>
      <c r="G1441" s="851"/>
      <c r="H1441" s="851"/>
      <c r="I1441" s="851"/>
      <c r="J1441" s="851"/>
      <c r="K1441" s="851"/>
      <c r="L1441" s="851"/>
      <c r="M1441" s="851"/>
      <c r="N1441" s="851"/>
      <c r="O1441" s="852"/>
      <c r="R1441"/>
      <c r="S1441"/>
      <c r="T1441"/>
      <c r="U1441"/>
    </row>
    <row r="1442" spans="2:21" ht="18" customHeight="1">
      <c r="B1442" s="853"/>
      <c r="C1442" s="851"/>
      <c r="D1442" s="851"/>
      <c r="E1442" s="851"/>
      <c r="F1442" s="851"/>
      <c r="G1442" s="851"/>
      <c r="H1442" s="851"/>
      <c r="I1442" s="851"/>
      <c r="J1442" s="851"/>
      <c r="K1442" s="851"/>
      <c r="L1442" s="851"/>
      <c r="M1442" s="851"/>
      <c r="N1442" s="851"/>
      <c r="O1442" s="852"/>
      <c r="R1442"/>
      <c r="S1442"/>
      <c r="T1442"/>
      <c r="U1442"/>
    </row>
    <row r="1443" spans="2:21" ht="18" customHeight="1">
      <c r="B1443" s="853"/>
      <c r="C1443" s="851"/>
      <c r="D1443" s="851"/>
      <c r="E1443" s="851"/>
      <c r="F1443" s="851"/>
      <c r="G1443" s="851"/>
      <c r="H1443" s="851"/>
      <c r="I1443" s="851"/>
      <c r="J1443" s="851"/>
      <c r="K1443" s="851"/>
      <c r="L1443" s="851"/>
      <c r="M1443" s="851"/>
      <c r="N1443" s="851"/>
      <c r="O1443" s="852"/>
      <c r="R1443"/>
      <c r="S1443"/>
      <c r="T1443"/>
      <c r="U1443"/>
    </row>
    <row r="1444" spans="2:21" ht="18" customHeight="1">
      <c r="B1444" s="853"/>
      <c r="C1444" s="851"/>
      <c r="D1444" s="851"/>
      <c r="E1444" s="851"/>
      <c r="F1444" s="851"/>
      <c r="G1444" s="851"/>
      <c r="H1444" s="851"/>
      <c r="I1444" s="851"/>
      <c r="J1444" s="851"/>
      <c r="K1444" s="851"/>
      <c r="L1444" s="851"/>
      <c r="M1444" s="851"/>
      <c r="N1444" s="851"/>
      <c r="O1444" s="852"/>
      <c r="R1444"/>
      <c r="S1444"/>
      <c r="T1444"/>
      <c r="U1444"/>
    </row>
    <row r="1445" spans="2:21" ht="18" customHeight="1">
      <c r="B1445" s="853"/>
      <c r="C1445" s="851"/>
      <c r="D1445" s="851"/>
      <c r="E1445" s="851"/>
      <c r="F1445" s="851"/>
      <c r="G1445" s="851"/>
      <c r="H1445" s="851"/>
      <c r="I1445" s="851"/>
      <c r="J1445" s="851"/>
      <c r="K1445" s="851"/>
      <c r="L1445" s="851"/>
      <c r="M1445" s="851"/>
      <c r="N1445" s="851"/>
      <c r="O1445" s="852"/>
      <c r="R1445"/>
      <c r="S1445"/>
      <c r="T1445"/>
      <c r="U1445"/>
    </row>
    <row r="1446" spans="2:21" ht="18" customHeight="1">
      <c r="B1446" s="853"/>
      <c r="C1446" s="851"/>
      <c r="D1446" s="851"/>
      <c r="E1446" s="851"/>
      <c r="F1446" s="851"/>
      <c r="G1446" s="851"/>
      <c r="H1446" s="851"/>
      <c r="I1446" s="851"/>
      <c r="J1446" s="851"/>
      <c r="K1446" s="851"/>
      <c r="L1446" s="851"/>
      <c r="M1446" s="851"/>
      <c r="N1446" s="851"/>
      <c r="O1446" s="852"/>
      <c r="R1446"/>
      <c r="S1446"/>
      <c r="T1446"/>
      <c r="U1446"/>
    </row>
    <row r="1447" spans="2:21" ht="18" customHeight="1">
      <c r="B1447" s="853"/>
      <c r="C1447" s="851"/>
      <c r="D1447" s="851"/>
      <c r="E1447" s="851"/>
      <c r="F1447" s="851"/>
      <c r="G1447" s="851"/>
      <c r="H1447" s="851"/>
      <c r="I1447" s="851"/>
      <c r="J1447" s="851"/>
      <c r="K1447" s="851"/>
      <c r="L1447" s="851"/>
      <c r="M1447" s="851"/>
      <c r="N1447" s="851"/>
      <c r="O1447" s="852"/>
      <c r="R1447"/>
      <c r="S1447"/>
      <c r="T1447"/>
      <c r="U1447"/>
    </row>
    <row r="1448" spans="2:21" ht="18" customHeight="1">
      <c r="B1448" s="853"/>
      <c r="C1448" s="851"/>
      <c r="D1448" s="851"/>
      <c r="E1448" s="851"/>
      <c r="F1448" s="851"/>
      <c r="G1448" s="851"/>
      <c r="H1448" s="851"/>
      <c r="I1448" s="851"/>
      <c r="J1448" s="851"/>
      <c r="K1448" s="851"/>
      <c r="L1448" s="851"/>
      <c r="M1448" s="851"/>
      <c r="N1448" s="851"/>
      <c r="O1448" s="852"/>
      <c r="R1448"/>
      <c r="S1448"/>
      <c r="T1448"/>
      <c r="U1448"/>
    </row>
    <row r="1449" spans="2:21" ht="18" customHeight="1">
      <c r="B1449" s="853"/>
      <c r="C1449" s="851"/>
      <c r="D1449" s="851"/>
      <c r="E1449" s="851"/>
      <c r="F1449" s="851"/>
      <c r="G1449" s="851"/>
      <c r="H1449" s="851"/>
      <c r="I1449" s="851"/>
      <c r="J1449" s="851"/>
      <c r="K1449" s="851"/>
      <c r="L1449" s="851"/>
      <c r="M1449" s="851"/>
      <c r="N1449" s="851"/>
      <c r="O1449" s="852"/>
      <c r="R1449"/>
      <c r="S1449"/>
      <c r="T1449"/>
      <c r="U1449"/>
    </row>
    <row r="1450" spans="2:21" ht="18" customHeight="1">
      <c r="B1450" s="853"/>
      <c r="C1450" s="851"/>
      <c r="D1450" s="851"/>
      <c r="E1450" s="851"/>
      <c r="F1450" s="851"/>
      <c r="G1450" s="851"/>
      <c r="H1450" s="851"/>
      <c r="I1450" s="851"/>
      <c r="J1450" s="851"/>
      <c r="K1450" s="851"/>
      <c r="L1450" s="851"/>
      <c r="M1450" s="851"/>
      <c r="N1450" s="851"/>
      <c r="O1450" s="852"/>
      <c r="R1450"/>
      <c r="S1450"/>
      <c r="T1450"/>
      <c r="U1450"/>
    </row>
    <row r="1451" spans="2:21" ht="18" customHeight="1">
      <c r="B1451" s="853"/>
      <c r="C1451" s="851"/>
      <c r="D1451" s="851"/>
      <c r="E1451" s="851"/>
      <c r="F1451" s="851"/>
      <c r="G1451" s="851"/>
      <c r="H1451" s="851"/>
      <c r="I1451" s="851"/>
      <c r="J1451" s="851"/>
      <c r="K1451" s="851"/>
      <c r="L1451" s="851"/>
      <c r="M1451" s="851"/>
      <c r="N1451" s="851"/>
      <c r="O1451" s="852"/>
      <c r="R1451"/>
      <c r="S1451"/>
      <c r="T1451"/>
      <c r="U1451"/>
    </row>
    <row r="1452" spans="2:21" ht="18" customHeight="1">
      <c r="B1452" s="853"/>
      <c r="C1452" s="851"/>
      <c r="D1452" s="851"/>
      <c r="E1452" s="851"/>
      <c r="F1452" s="851"/>
      <c r="G1452" s="851"/>
      <c r="H1452" s="851"/>
      <c r="I1452" s="851"/>
      <c r="J1452" s="851"/>
      <c r="K1452" s="851"/>
      <c r="L1452" s="851"/>
      <c r="M1452" s="851"/>
      <c r="N1452" s="851"/>
      <c r="O1452" s="852"/>
      <c r="R1452"/>
      <c r="S1452"/>
      <c r="T1452"/>
      <c r="U1452"/>
    </row>
    <row r="1453" spans="2:21" ht="18" customHeight="1">
      <c r="B1453" s="853"/>
      <c r="C1453" s="851"/>
      <c r="D1453" s="851"/>
      <c r="E1453" s="851"/>
      <c r="F1453" s="851"/>
      <c r="G1453" s="851"/>
      <c r="H1453" s="851"/>
      <c r="I1453" s="851"/>
      <c r="J1453" s="851"/>
      <c r="K1453" s="851"/>
      <c r="L1453" s="851"/>
      <c r="M1453" s="851"/>
      <c r="N1453" s="851"/>
      <c r="O1453" s="852"/>
      <c r="R1453"/>
      <c r="S1453"/>
      <c r="T1453"/>
      <c r="U1453"/>
    </row>
    <row r="1454" spans="2:21" ht="18" customHeight="1">
      <c r="B1454" s="853"/>
      <c r="C1454" s="851"/>
      <c r="D1454" s="851"/>
      <c r="E1454" s="851"/>
      <c r="F1454" s="851"/>
      <c r="G1454" s="851"/>
      <c r="H1454" s="851"/>
      <c r="I1454" s="851"/>
      <c r="J1454" s="851"/>
      <c r="K1454" s="851"/>
      <c r="L1454" s="851"/>
      <c r="M1454" s="851"/>
      <c r="N1454" s="851"/>
      <c r="O1454" s="852"/>
      <c r="R1454"/>
      <c r="S1454"/>
      <c r="T1454"/>
      <c r="U1454"/>
    </row>
    <row r="1455" spans="2:21" ht="18" customHeight="1">
      <c r="B1455" s="853"/>
      <c r="C1455" s="851"/>
      <c r="D1455" s="851"/>
      <c r="E1455" s="851"/>
      <c r="F1455" s="851"/>
      <c r="G1455" s="851"/>
      <c r="H1455" s="851"/>
      <c r="I1455" s="851"/>
      <c r="J1455" s="851"/>
      <c r="K1455" s="851"/>
      <c r="L1455" s="851"/>
      <c r="M1455" s="851"/>
      <c r="N1455" s="851"/>
      <c r="O1455" s="852"/>
      <c r="R1455"/>
      <c r="S1455"/>
      <c r="T1455"/>
      <c r="U1455"/>
    </row>
    <row r="1456" spans="2:21" ht="18" customHeight="1">
      <c r="B1456" s="853"/>
      <c r="C1456" s="851"/>
      <c r="D1456" s="851"/>
      <c r="E1456" s="851"/>
      <c r="F1456" s="851"/>
      <c r="G1456" s="851"/>
      <c r="H1456" s="851"/>
      <c r="I1456" s="851"/>
      <c r="J1456" s="851"/>
      <c r="K1456" s="851"/>
      <c r="L1456" s="851"/>
      <c r="M1456" s="851"/>
      <c r="N1456" s="851"/>
      <c r="O1456" s="852"/>
      <c r="R1456"/>
      <c r="S1456"/>
      <c r="T1456"/>
      <c r="U1456"/>
    </row>
    <row r="1457" spans="1:21" ht="18" customHeight="1">
      <c r="B1457" s="979"/>
      <c r="C1457" s="980"/>
      <c r="D1457" s="980"/>
      <c r="E1457" s="980"/>
      <c r="F1457" s="980"/>
      <c r="G1457" s="980"/>
      <c r="H1457" s="980"/>
      <c r="I1457" s="980"/>
      <c r="J1457" s="980"/>
      <c r="K1457" s="980"/>
      <c r="L1457" s="980"/>
      <c r="M1457" s="980"/>
      <c r="N1457" s="980"/>
      <c r="O1457" s="981"/>
      <c r="R1457"/>
      <c r="S1457"/>
      <c r="T1457"/>
      <c r="U1457"/>
    </row>
    <row r="1458" spans="1:21" ht="18" customHeight="1">
      <c r="B1458" s="969" t="s">
        <v>385</v>
      </c>
      <c r="C1458" s="970"/>
      <c r="D1458" s="970"/>
      <c r="E1458" s="970"/>
      <c r="F1458" s="970"/>
      <c r="G1458" s="970"/>
      <c r="H1458" s="970"/>
      <c r="I1458" s="970"/>
      <c r="J1458" s="970"/>
      <c r="K1458" s="970"/>
      <c r="L1458" s="970"/>
      <c r="M1458" s="970"/>
      <c r="N1458" s="970"/>
      <c r="O1458" s="971"/>
      <c r="R1458"/>
      <c r="S1458"/>
      <c r="T1458"/>
      <c r="U1458"/>
    </row>
    <row r="1459" spans="1:21" ht="18" customHeight="1">
      <c r="B1459" s="972"/>
      <c r="C1459" s="851"/>
      <c r="D1459" s="851"/>
      <c r="E1459" s="851"/>
      <c r="F1459" s="851"/>
      <c r="G1459" s="851"/>
      <c r="H1459" s="851"/>
      <c r="I1459" s="851"/>
      <c r="J1459" s="851"/>
      <c r="K1459" s="851"/>
      <c r="L1459" s="851"/>
      <c r="M1459" s="851"/>
      <c r="N1459" s="851"/>
      <c r="O1459" s="852"/>
      <c r="R1459"/>
      <c r="S1459"/>
      <c r="T1459"/>
      <c r="U1459"/>
    </row>
    <row r="1460" spans="1:21" ht="18" customHeight="1">
      <c r="B1460" s="853"/>
      <c r="C1460" s="851"/>
      <c r="D1460" s="851"/>
      <c r="E1460" s="851"/>
      <c r="F1460" s="851"/>
      <c r="G1460" s="851"/>
      <c r="H1460" s="851"/>
      <c r="I1460" s="851"/>
      <c r="J1460" s="851"/>
      <c r="K1460" s="851"/>
      <c r="L1460" s="851"/>
      <c r="M1460" s="851"/>
      <c r="N1460" s="851"/>
      <c r="O1460" s="852"/>
      <c r="R1460"/>
      <c r="S1460"/>
      <c r="T1460"/>
      <c r="U1460"/>
    </row>
    <row r="1461" spans="1:21" ht="18" customHeight="1">
      <c r="B1461" s="853"/>
      <c r="C1461" s="851"/>
      <c r="D1461" s="851"/>
      <c r="E1461" s="851"/>
      <c r="F1461" s="851"/>
      <c r="G1461" s="851"/>
      <c r="H1461" s="851"/>
      <c r="I1461" s="851"/>
      <c r="J1461" s="851"/>
      <c r="K1461" s="851"/>
      <c r="L1461" s="851"/>
      <c r="M1461" s="851"/>
      <c r="N1461" s="851"/>
      <c r="O1461" s="852"/>
      <c r="R1461"/>
      <c r="S1461"/>
      <c r="T1461"/>
      <c r="U1461"/>
    </row>
    <row r="1462" spans="1:21" ht="18" customHeight="1">
      <c r="B1462" s="853"/>
      <c r="C1462" s="851"/>
      <c r="D1462" s="851"/>
      <c r="E1462" s="851"/>
      <c r="F1462" s="851"/>
      <c r="G1462" s="851"/>
      <c r="H1462" s="851"/>
      <c r="I1462" s="851"/>
      <c r="J1462" s="851"/>
      <c r="K1462" s="851"/>
      <c r="L1462" s="851"/>
      <c r="M1462" s="851"/>
      <c r="N1462" s="851"/>
      <c r="O1462" s="852"/>
      <c r="R1462"/>
      <c r="S1462"/>
      <c r="T1462"/>
      <c r="U1462"/>
    </row>
    <row r="1463" spans="1:21" ht="18" customHeight="1">
      <c r="B1463" s="973" t="s">
        <v>387</v>
      </c>
      <c r="C1463" s="974"/>
      <c r="D1463" s="974"/>
      <c r="E1463" s="974"/>
      <c r="F1463" s="974"/>
      <c r="G1463" s="974"/>
      <c r="H1463" s="974"/>
      <c r="I1463" s="974"/>
      <c r="J1463" s="974"/>
      <c r="K1463" s="974"/>
      <c r="L1463" s="974"/>
      <c r="M1463" s="974"/>
      <c r="N1463" s="974"/>
      <c r="O1463" s="975"/>
      <c r="R1463"/>
      <c r="S1463"/>
      <c r="T1463"/>
      <c r="U1463"/>
    </row>
    <row r="1464" spans="1:21" ht="18" customHeight="1">
      <c r="B1464" s="972"/>
      <c r="C1464" s="851"/>
      <c r="D1464" s="851"/>
      <c r="E1464" s="851"/>
      <c r="F1464" s="851"/>
      <c r="G1464" s="851"/>
      <c r="H1464" s="851"/>
      <c r="I1464" s="851"/>
      <c r="J1464" s="851"/>
      <c r="K1464" s="851"/>
      <c r="L1464" s="851"/>
      <c r="M1464" s="851"/>
      <c r="N1464" s="851"/>
      <c r="O1464" s="852"/>
      <c r="R1464"/>
      <c r="S1464"/>
      <c r="T1464"/>
      <c r="U1464"/>
    </row>
    <row r="1465" spans="1:21" ht="18" customHeight="1">
      <c r="B1465" s="854"/>
      <c r="C1465" s="855"/>
      <c r="D1465" s="855"/>
      <c r="E1465" s="855"/>
      <c r="F1465" s="855"/>
      <c r="G1465" s="855"/>
      <c r="H1465" s="855"/>
      <c r="I1465" s="855"/>
      <c r="J1465" s="855"/>
      <c r="K1465" s="855"/>
      <c r="L1465" s="855"/>
      <c r="M1465" s="855"/>
      <c r="N1465" s="855"/>
      <c r="O1465" s="856"/>
      <c r="R1465"/>
      <c r="S1465"/>
      <c r="T1465"/>
      <c r="U1465"/>
    </row>
    <row r="1466" spans="1:21" ht="18" customHeight="1">
      <c r="B1466" s="976" t="s">
        <v>88</v>
      </c>
      <c r="C1466" s="977"/>
      <c r="D1466" s="977"/>
      <c r="E1466" s="977"/>
      <c r="F1466" s="977"/>
      <c r="G1466" s="977"/>
      <c r="H1466" s="977"/>
      <c r="I1466" s="977"/>
      <c r="J1466" s="977"/>
      <c r="K1466" s="977"/>
      <c r="L1466" s="977"/>
      <c r="M1466" s="977"/>
      <c r="N1466" s="977"/>
      <c r="O1466" s="978"/>
      <c r="R1466"/>
      <c r="S1466"/>
      <c r="T1466"/>
      <c r="U1466"/>
    </row>
    <row r="1467" spans="1:21" ht="18" customHeight="1">
      <c r="B1467" s="955"/>
      <c r="C1467" s="956"/>
      <c r="D1467" s="956"/>
      <c r="E1467" s="956"/>
      <c r="F1467" s="956"/>
      <c r="G1467" s="956"/>
      <c r="H1467" s="956"/>
      <c r="I1467" s="956"/>
      <c r="J1467" s="956"/>
      <c r="K1467" s="956"/>
      <c r="L1467" s="956"/>
      <c r="M1467" s="956"/>
      <c r="N1467" s="956"/>
      <c r="O1467" s="957"/>
      <c r="R1467"/>
      <c r="S1467"/>
      <c r="T1467"/>
      <c r="U1467"/>
    </row>
    <row r="1468" spans="1:21" ht="18" customHeight="1">
      <c r="B1468" s="853"/>
      <c r="C1468" s="851"/>
      <c r="D1468" s="851"/>
      <c r="E1468" s="851"/>
      <c r="F1468" s="851"/>
      <c r="G1468" s="851"/>
      <c r="H1468" s="851"/>
      <c r="I1468" s="851"/>
      <c r="J1468" s="851"/>
      <c r="K1468" s="851"/>
      <c r="L1468" s="851"/>
      <c r="M1468" s="851"/>
      <c r="N1468" s="851"/>
      <c r="O1468" s="852"/>
      <c r="R1468"/>
      <c r="S1468"/>
      <c r="T1468"/>
      <c r="U1468"/>
    </row>
    <row r="1469" spans="1:21" s="519" customFormat="1" ht="18" customHeight="1">
      <c r="B1469" s="854"/>
      <c r="C1469" s="855"/>
      <c r="D1469" s="855"/>
      <c r="E1469" s="855"/>
      <c r="F1469" s="855"/>
      <c r="G1469" s="855"/>
      <c r="H1469" s="855"/>
      <c r="I1469" s="855"/>
      <c r="J1469" s="855"/>
      <c r="K1469" s="855"/>
      <c r="L1469" s="855"/>
      <c r="M1469" s="855"/>
      <c r="N1469" s="855"/>
      <c r="O1469" s="856"/>
    </row>
    <row r="1470" spans="1:21" s="1" customFormat="1" ht="4.5" customHeight="1" thickBot="1">
      <c r="B1470" s="500"/>
      <c r="C1470" s="500"/>
      <c r="D1470" s="501"/>
      <c r="E1470" s="501"/>
      <c r="F1470" s="501"/>
      <c r="G1470" s="501"/>
      <c r="H1470" s="501"/>
      <c r="I1470" s="501"/>
      <c r="J1470" s="501"/>
      <c r="K1470" s="501"/>
      <c r="L1470" s="501"/>
      <c r="M1470" s="501"/>
      <c r="N1470" s="501"/>
      <c r="O1470" s="501"/>
    </row>
    <row r="1471" spans="1:21" s="1" customFormat="1" ht="18" customHeight="1" thickBot="1">
      <c r="B1471" s="958" t="s">
        <v>76</v>
      </c>
      <c r="C1471" s="959"/>
      <c r="D1471" s="960"/>
      <c r="E1471" s="714">
        <v>14</v>
      </c>
      <c r="F1471" s="450"/>
      <c r="G1471" s="450"/>
      <c r="H1471" s="450"/>
      <c r="I1471" s="450"/>
      <c r="J1471" s="450"/>
      <c r="K1471" s="450"/>
      <c r="L1471" s="760"/>
      <c r="M1471" s="760"/>
      <c r="N1471" s="760"/>
      <c r="O1471" s="760"/>
    </row>
    <row r="1472" spans="1:21" s="38" customFormat="1" ht="18.75" customHeight="1">
      <c r="A1472" s="307"/>
      <c r="B1472" s="224" t="s">
        <v>493</v>
      </c>
      <c r="C1472" s="224"/>
      <c r="D1472" s="225"/>
      <c r="E1472" s="226"/>
      <c r="F1472" s="226"/>
      <c r="G1472" s="226"/>
      <c r="H1472" s="226"/>
      <c r="I1472" s="226"/>
      <c r="J1472" s="502"/>
      <c r="K1472" s="227"/>
      <c r="L1472" s="760"/>
      <c r="M1472" s="760"/>
      <c r="N1472" s="760"/>
      <c r="O1472" s="760"/>
    </row>
    <row r="1473" spans="1:15" s="38" customFormat="1">
      <c r="A1473" s="503"/>
      <c r="B1473" s="375" t="s">
        <v>228</v>
      </c>
      <c r="C1473" s="375"/>
      <c r="D1473" s="504"/>
      <c r="E1473" s="505"/>
      <c r="F1473" s="505"/>
      <c r="G1473" s="228" t="s">
        <v>229</v>
      </c>
      <c r="H1473" s="504"/>
      <c r="I1473" s="375" t="s">
        <v>230</v>
      </c>
      <c r="J1473" s="375"/>
      <c r="K1473" s="503"/>
      <c r="L1473" s="506"/>
      <c r="M1473" s="507"/>
      <c r="N1473" s="508"/>
      <c r="O1473" s="228" t="s">
        <v>229</v>
      </c>
    </row>
    <row r="1474" spans="1:15" s="38" customFormat="1">
      <c r="A1474" s="509"/>
      <c r="B1474" s="229" t="s">
        <v>231</v>
      </c>
      <c r="C1474" s="230"/>
      <c r="D1474" s="230"/>
      <c r="E1474" s="231"/>
      <c r="F1474" s="231" t="s">
        <v>232</v>
      </c>
      <c r="G1474" s="232" t="s">
        <v>233</v>
      </c>
      <c r="H1474" s="233"/>
      <c r="I1474" s="229" t="s">
        <v>231</v>
      </c>
      <c r="J1474" s="230"/>
      <c r="K1474" s="230"/>
      <c r="L1474" s="230"/>
      <c r="M1474" s="231"/>
      <c r="N1474" s="231" t="s">
        <v>232</v>
      </c>
      <c r="O1474" s="232" t="s">
        <v>233</v>
      </c>
    </row>
    <row r="1475" spans="1:15" s="38" customFormat="1" ht="18" customHeight="1">
      <c r="A1475" s="503"/>
      <c r="B1475" s="234" t="s">
        <v>234</v>
      </c>
      <c r="C1475" s="235"/>
      <c r="D1475" s="235"/>
      <c r="E1475" s="236"/>
      <c r="F1475" s="237"/>
      <c r="G1475" s="238"/>
      <c r="H1475" s="510"/>
      <c r="I1475" s="234" t="s">
        <v>235</v>
      </c>
      <c r="J1475" s="235"/>
      <c r="K1475" s="235"/>
      <c r="L1475" s="235"/>
      <c r="M1475" s="236"/>
      <c r="N1475" s="239"/>
      <c r="O1475" s="240"/>
    </row>
    <row r="1476" spans="1:15" s="38" customFormat="1" ht="14.25" customHeight="1">
      <c r="A1476" s="503"/>
      <c r="B1476" s="241"/>
      <c r="C1476" s="242"/>
      <c r="D1476" s="243"/>
      <c r="E1476" s="244"/>
      <c r="F1476" s="245"/>
      <c r="G1476" s="246"/>
      <c r="H1476" s="510"/>
      <c r="I1476" s="247"/>
      <c r="J1476" s="248"/>
      <c r="K1476" s="243"/>
      <c r="L1476" s="243"/>
      <c r="M1476" s="244"/>
      <c r="N1476" s="245"/>
      <c r="O1476" s="249"/>
    </row>
    <row r="1477" spans="1:15" s="38" customFormat="1" ht="14.25" customHeight="1">
      <c r="A1477" s="503"/>
      <c r="B1477" s="250"/>
      <c r="C1477" s="251"/>
      <c r="D1477" s="252"/>
      <c r="E1477" s="253"/>
      <c r="F1477" s="245"/>
      <c r="G1477" s="254">
        <f>ROUNDDOWN(SUM(F1476:F1483)/1000,0)</f>
        <v>0</v>
      </c>
      <c r="H1477" s="511"/>
      <c r="I1477" s="247"/>
      <c r="J1477" s="255"/>
      <c r="K1477" s="252"/>
      <c r="L1477" s="252"/>
      <c r="M1477" s="253"/>
      <c r="N1477" s="245"/>
      <c r="O1477" s="256">
        <f>ROUNDDOWN(SUM(N1476:N1488)/1000,0)</f>
        <v>0</v>
      </c>
    </row>
    <row r="1478" spans="1:15" s="38" customFormat="1" ht="14.25" customHeight="1">
      <c r="A1478" s="503"/>
      <c r="B1478" s="250"/>
      <c r="C1478" s="251"/>
      <c r="D1478" s="252"/>
      <c r="E1478" s="253"/>
      <c r="F1478" s="245"/>
      <c r="G1478" s="254"/>
      <c r="H1478" s="511"/>
      <c r="I1478" s="257"/>
      <c r="J1478" s="255"/>
      <c r="K1478" s="252"/>
      <c r="L1478" s="252"/>
      <c r="M1478" s="253"/>
      <c r="N1478" s="245"/>
      <c r="O1478" s="249"/>
    </row>
    <row r="1479" spans="1:15" s="38" customFormat="1" ht="14.25" customHeight="1">
      <c r="A1479" s="503"/>
      <c r="B1479" s="250"/>
      <c r="C1479" s="251"/>
      <c r="D1479" s="252"/>
      <c r="E1479" s="253"/>
      <c r="F1479" s="245"/>
      <c r="G1479" s="254"/>
      <c r="H1479" s="511"/>
      <c r="I1479" s="257"/>
      <c r="J1479" s="255"/>
      <c r="K1479" s="252"/>
      <c r="L1479" s="252"/>
      <c r="M1479" s="253"/>
      <c r="N1479" s="245"/>
      <c r="O1479" s="249"/>
    </row>
    <row r="1480" spans="1:15" s="38" customFormat="1" ht="14.25" customHeight="1">
      <c r="A1480" s="503"/>
      <c r="B1480" s="250"/>
      <c r="C1480" s="251"/>
      <c r="D1480" s="252"/>
      <c r="E1480" s="253"/>
      <c r="F1480" s="245"/>
      <c r="G1480" s="254"/>
      <c r="H1480" s="511"/>
      <c r="I1480" s="257"/>
      <c r="J1480" s="255"/>
      <c r="K1480" s="252"/>
      <c r="L1480" s="252"/>
      <c r="M1480" s="253"/>
      <c r="N1480" s="245"/>
      <c r="O1480" s="249"/>
    </row>
    <row r="1481" spans="1:15" s="38" customFormat="1" ht="14.25" customHeight="1">
      <c r="A1481" s="503"/>
      <c r="B1481" s="250"/>
      <c r="C1481" s="251"/>
      <c r="D1481" s="252"/>
      <c r="E1481" s="253"/>
      <c r="F1481" s="245"/>
      <c r="G1481" s="254"/>
      <c r="H1481" s="511"/>
      <c r="I1481" s="257"/>
      <c r="J1481" s="255"/>
      <c r="K1481" s="252"/>
      <c r="L1481" s="252"/>
      <c r="M1481" s="253"/>
      <c r="N1481" s="245"/>
      <c r="O1481" s="249"/>
    </row>
    <row r="1482" spans="1:15" s="38" customFormat="1" ht="14.25" customHeight="1">
      <c r="A1482" s="503"/>
      <c r="B1482" s="250"/>
      <c r="C1482" s="251"/>
      <c r="D1482" s="252"/>
      <c r="E1482" s="253"/>
      <c r="F1482" s="245"/>
      <c r="G1482" s="258"/>
      <c r="H1482" s="512"/>
      <c r="I1482" s="259"/>
      <c r="J1482" s="255"/>
      <c r="K1482" s="252"/>
      <c r="L1482" s="252"/>
      <c r="M1482" s="253"/>
      <c r="N1482" s="245"/>
      <c r="O1482" s="249"/>
    </row>
    <row r="1483" spans="1:15" s="38" customFormat="1" ht="14.25" customHeight="1">
      <c r="A1483" s="503"/>
      <c r="B1483" s="250"/>
      <c r="C1483" s="260"/>
      <c r="D1483" s="261"/>
      <c r="E1483" s="262"/>
      <c r="F1483" s="263"/>
      <c r="G1483" s="258"/>
      <c r="H1483" s="512"/>
      <c r="I1483" s="259"/>
      <c r="J1483" s="255"/>
      <c r="K1483" s="252"/>
      <c r="L1483" s="252"/>
      <c r="M1483" s="253"/>
      <c r="N1483" s="245"/>
      <c r="O1483" s="249"/>
    </row>
    <row r="1484" spans="1:15" s="38" customFormat="1" ht="14.25" customHeight="1">
      <c r="A1484" s="503"/>
      <c r="B1484" s="234" t="s">
        <v>236</v>
      </c>
      <c r="C1484" s="235"/>
      <c r="D1484" s="235"/>
      <c r="E1484" s="236"/>
      <c r="F1484" s="237"/>
      <c r="G1484" s="238"/>
      <c r="H1484" s="513"/>
      <c r="I1484" s="247"/>
      <c r="J1484" s="255"/>
      <c r="K1484" s="252"/>
      <c r="L1484" s="252"/>
      <c r="M1484" s="253"/>
      <c r="N1484" s="245"/>
      <c r="O1484" s="249"/>
    </row>
    <row r="1485" spans="1:15" s="38" customFormat="1" ht="14.25" customHeight="1">
      <c r="A1485" s="503"/>
      <c r="B1485" s="241"/>
      <c r="C1485" s="242"/>
      <c r="D1485" s="243"/>
      <c r="E1485" s="244"/>
      <c r="F1485" s="264"/>
      <c r="G1485" s="246"/>
      <c r="H1485" s="513"/>
      <c r="I1485" s="257"/>
      <c r="J1485" s="255"/>
      <c r="K1485" s="252"/>
      <c r="L1485" s="252"/>
      <c r="M1485" s="253"/>
      <c r="N1485" s="245"/>
      <c r="O1485" s="249"/>
    </row>
    <row r="1486" spans="1:15" s="38" customFormat="1" ht="14.25" customHeight="1">
      <c r="A1486" s="503"/>
      <c r="B1486" s="250"/>
      <c r="C1486" s="251"/>
      <c r="D1486" s="252"/>
      <c r="E1486" s="253"/>
      <c r="F1486" s="265"/>
      <c r="G1486" s="254">
        <f>ROUNDDOWN(SUM(F1485:F1489)/1000,0)</f>
        <v>0</v>
      </c>
      <c r="H1486" s="511"/>
      <c r="I1486" s="247"/>
      <c r="J1486" s="255"/>
      <c r="K1486" s="252"/>
      <c r="L1486" s="252"/>
      <c r="M1486" s="253"/>
      <c r="N1486" s="245"/>
      <c r="O1486" s="249"/>
    </row>
    <row r="1487" spans="1:15" s="38" customFormat="1" ht="14.25" customHeight="1">
      <c r="A1487" s="503"/>
      <c r="B1487" s="250"/>
      <c r="C1487" s="251"/>
      <c r="D1487" s="252"/>
      <c r="E1487" s="253"/>
      <c r="F1487" s="265"/>
      <c r="G1487" s="254"/>
      <c r="H1487" s="511"/>
      <c r="I1487" s="247"/>
      <c r="J1487" s="255"/>
      <c r="K1487" s="252"/>
      <c r="L1487" s="252"/>
      <c r="M1487" s="253"/>
      <c r="N1487" s="265"/>
      <c r="O1487" s="249"/>
    </row>
    <row r="1488" spans="1:15" s="38" customFormat="1" ht="14.25" customHeight="1">
      <c r="A1488" s="503"/>
      <c r="B1488" s="250"/>
      <c r="C1488" s="251"/>
      <c r="D1488" s="252"/>
      <c r="E1488" s="253"/>
      <c r="F1488" s="245"/>
      <c r="G1488" s="254"/>
      <c r="H1488" s="513"/>
      <c r="I1488" s="247"/>
      <c r="J1488" s="266"/>
      <c r="K1488" s="261"/>
      <c r="L1488" s="261"/>
      <c r="M1488" s="262"/>
      <c r="N1488" s="245"/>
      <c r="O1488" s="267"/>
    </row>
    <row r="1489" spans="1:15" s="38" customFormat="1" ht="14.25" customHeight="1">
      <c r="A1489" s="503"/>
      <c r="B1489" s="250"/>
      <c r="C1489" s="260"/>
      <c r="D1489" s="261"/>
      <c r="E1489" s="262"/>
      <c r="F1489" s="263"/>
      <c r="G1489" s="254"/>
      <c r="H1489" s="511"/>
      <c r="I1489" s="234" t="s">
        <v>237</v>
      </c>
      <c r="J1489" s="235"/>
      <c r="K1489" s="235"/>
      <c r="L1489" s="235"/>
      <c r="M1489" s="236"/>
      <c r="N1489" s="237"/>
      <c r="O1489" s="268"/>
    </row>
    <row r="1490" spans="1:15" s="38" customFormat="1" ht="14.25" customHeight="1">
      <c r="A1490" s="503"/>
      <c r="B1490" s="234" t="s">
        <v>238</v>
      </c>
      <c r="C1490" s="235"/>
      <c r="D1490" s="235"/>
      <c r="E1490" s="236"/>
      <c r="F1490" s="237"/>
      <c r="G1490" s="238"/>
      <c r="H1490" s="511"/>
      <c r="I1490" s="247"/>
      <c r="J1490" s="248"/>
      <c r="K1490" s="243"/>
      <c r="L1490" s="243"/>
      <c r="M1490" s="244"/>
      <c r="N1490" s="245"/>
      <c r="O1490" s="249"/>
    </row>
    <row r="1491" spans="1:15" s="38" customFormat="1" ht="14.25" customHeight="1">
      <c r="A1491" s="503"/>
      <c r="B1491" s="241"/>
      <c r="C1491" s="242"/>
      <c r="D1491" s="243"/>
      <c r="E1491" s="244"/>
      <c r="F1491" s="264"/>
      <c r="G1491" s="246"/>
      <c r="H1491" s="513"/>
      <c r="I1491" s="247"/>
      <c r="J1491" s="255"/>
      <c r="K1491" s="252"/>
      <c r="L1491" s="252"/>
      <c r="M1491" s="253"/>
      <c r="N1491" s="265"/>
      <c r="O1491" s="256">
        <f>ROUNDDOWN(SUM(N1490:N1506)/1000,0)</f>
        <v>0</v>
      </c>
    </row>
    <row r="1492" spans="1:15" s="38" customFormat="1" ht="14.25" customHeight="1">
      <c r="A1492" s="503"/>
      <c r="B1492" s="250"/>
      <c r="C1492" s="251"/>
      <c r="D1492" s="252"/>
      <c r="E1492" s="253"/>
      <c r="F1492" s="265"/>
      <c r="G1492" s="254">
        <f>ROUNDDOWN(SUM(F1491:F1496)/1000,0)</f>
        <v>0</v>
      </c>
      <c r="H1492" s="513"/>
      <c r="I1492" s="257"/>
      <c r="J1492" s="255"/>
      <c r="K1492" s="252"/>
      <c r="L1492" s="252"/>
      <c r="M1492" s="253"/>
      <c r="N1492" s="245"/>
      <c r="O1492" s="249"/>
    </row>
    <row r="1493" spans="1:15" s="38" customFormat="1" ht="14.25" customHeight="1">
      <c r="A1493" s="503"/>
      <c r="B1493" s="250"/>
      <c r="C1493" s="251"/>
      <c r="D1493" s="252"/>
      <c r="E1493" s="253"/>
      <c r="F1493" s="265"/>
      <c r="G1493" s="254"/>
      <c r="H1493" s="513"/>
      <c r="I1493" s="257"/>
      <c r="J1493" s="255"/>
      <c r="K1493" s="252"/>
      <c r="L1493" s="252"/>
      <c r="M1493" s="253"/>
      <c r="N1493" s="245"/>
      <c r="O1493" s="249"/>
    </row>
    <row r="1494" spans="1:15" s="38" customFormat="1" ht="14.25" customHeight="1">
      <c r="A1494" s="503"/>
      <c r="B1494" s="250"/>
      <c r="C1494" s="251"/>
      <c r="D1494" s="252"/>
      <c r="E1494" s="253"/>
      <c r="F1494" s="265"/>
      <c r="G1494" s="254"/>
      <c r="H1494" s="511"/>
      <c r="I1494" s="257"/>
      <c r="J1494" s="255"/>
      <c r="K1494" s="252"/>
      <c r="L1494" s="252"/>
      <c r="M1494" s="253"/>
      <c r="N1494" s="265"/>
      <c r="O1494" s="249"/>
    </row>
    <row r="1495" spans="1:15" s="38" customFormat="1" ht="14.25" customHeight="1">
      <c r="A1495" s="503"/>
      <c r="B1495" s="250"/>
      <c r="C1495" s="251"/>
      <c r="D1495" s="252"/>
      <c r="E1495" s="253"/>
      <c r="F1495" s="245"/>
      <c r="G1495" s="254"/>
      <c r="H1495" s="511"/>
      <c r="I1495" s="257"/>
      <c r="J1495" s="255"/>
      <c r="K1495" s="252"/>
      <c r="L1495" s="252"/>
      <c r="M1495" s="253"/>
      <c r="N1495" s="265"/>
      <c r="O1495" s="249"/>
    </row>
    <row r="1496" spans="1:15" s="38" customFormat="1" ht="14.25" customHeight="1">
      <c r="A1496" s="503"/>
      <c r="B1496" s="250"/>
      <c r="C1496" s="260"/>
      <c r="D1496" s="261"/>
      <c r="E1496" s="262"/>
      <c r="F1496" s="263"/>
      <c r="G1496" s="254"/>
      <c r="H1496" s="511"/>
      <c r="I1496" s="247"/>
      <c r="J1496" s="255"/>
      <c r="K1496" s="252"/>
      <c r="L1496" s="252"/>
      <c r="M1496" s="253"/>
      <c r="N1496" s="265"/>
      <c r="O1496" s="249"/>
    </row>
    <row r="1497" spans="1:15" s="38" customFormat="1" ht="14.25" customHeight="1">
      <c r="A1497" s="503"/>
      <c r="B1497" s="234" t="s">
        <v>239</v>
      </c>
      <c r="C1497" s="235"/>
      <c r="D1497" s="235"/>
      <c r="E1497" s="236"/>
      <c r="F1497" s="237"/>
      <c r="G1497" s="238"/>
      <c r="H1497" s="511"/>
      <c r="I1497" s="257"/>
      <c r="J1497" s="255"/>
      <c r="K1497" s="252"/>
      <c r="L1497" s="252"/>
      <c r="M1497" s="253"/>
      <c r="N1497" s="265"/>
      <c r="O1497" s="249"/>
    </row>
    <row r="1498" spans="1:15" s="38" customFormat="1" ht="14.25" customHeight="1">
      <c r="A1498" s="503"/>
      <c r="B1498" s="241"/>
      <c r="C1498" s="242"/>
      <c r="D1498" s="243"/>
      <c r="E1498" s="244"/>
      <c r="F1498" s="264"/>
      <c r="G1498" s="246"/>
      <c r="H1498" s="513"/>
      <c r="I1498" s="247"/>
      <c r="J1498" s="255"/>
      <c r="K1498" s="252"/>
      <c r="L1498" s="252"/>
      <c r="M1498" s="253"/>
      <c r="N1498" s="245"/>
      <c r="O1498" s="249"/>
    </row>
    <row r="1499" spans="1:15" s="38" customFormat="1" ht="14.25" customHeight="1">
      <c r="A1499" s="503"/>
      <c r="B1499" s="250"/>
      <c r="C1499" s="251"/>
      <c r="D1499" s="252"/>
      <c r="E1499" s="253"/>
      <c r="F1499" s="265"/>
      <c r="G1499" s="254">
        <f>ROUNDDOWN(SUM(F1498:F1502)/1000,0)</f>
        <v>0</v>
      </c>
      <c r="H1499" s="513"/>
      <c r="I1499" s="247"/>
      <c r="J1499" s="255"/>
      <c r="K1499" s="252"/>
      <c r="L1499" s="252"/>
      <c r="M1499" s="253"/>
      <c r="N1499" s="245"/>
      <c r="O1499" s="249"/>
    </row>
    <row r="1500" spans="1:15" s="38" customFormat="1" ht="14.25" customHeight="1">
      <c r="A1500" s="503"/>
      <c r="B1500" s="250"/>
      <c r="C1500" s="251"/>
      <c r="D1500" s="252"/>
      <c r="E1500" s="253"/>
      <c r="F1500" s="265"/>
      <c r="G1500" s="254"/>
      <c r="H1500" s="513"/>
      <c r="I1500" s="247"/>
      <c r="J1500" s="255"/>
      <c r="K1500" s="252"/>
      <c r="L1500" s="252"/>
      <c r="M1500" s="253"/>
      <c r="N1500" s="245"/>
      <c r="O1500" s="249"/>
    </row>
    <row r="1501" spans="1:15" s="38" customFormat="1" ht="14.25" customHeight="1">
      <c r="A1501" s="503"/>
      <c r="B1501" s="250"/>
      <c r="C1501" s="251"/>
      <c r="D1501" s="252"/>
      <c r="E1501" s="253"/>
      <c r="F1501" s="245"/>
      <c r="G1501" s="254"/>
      <c r="H1501" s="511"/>
      <c r="I1501" s="257"/>
      <c r="J1501" s="255"/>
      <c r="K1501" s="252"/>
      <c r="L1501" s="252"/>
      <c r="M1501" s="253"/>
      <c r="N1501" s="265"/>
      <c r="O1501" s="249"/>
    </row>
    <row r="1502" spans="1:15" s="38" customFormat="1" ht="14.25" customHeight="1">
      <c r="A1502" s="503"/>
      <c r="B1502" s="250"/>
      <c r="C1502" s="260"/>
      <c r="D1502" s="261"/>
      <c r="E1502" s="262"/>
      <c r="F1502" s="263"/>
      <c r="G1502" s="254"/>
      <c r="H1502" s="511"/>
      <c r="I1502" s="257"/>
      <c r="J1502" s="255"/>
      <c r="K1502" s="252"/>
      <c r="L1502" s="252"/>
      <c r="M1502" s="253"/>
      <c r="N1502" s="245"/>
      <c r="O1502" s="249"/>
    </row>
    <row r="1503" spans="1:15" s="38" customFormat="1" ht="14.25" customHeight="1">
      <c r="A1503" s="503"/>
      <c r="B1503" s="234" t="s">
        <v>240</v>
      </c>
      <c r="C1503" s="235"/>
      <c r="D1503" s="235"/>
      <c r="E1503" s="236"/>
      <c r="F1503" s="237"/>
      <c r="G1503" s="238"/>
      <c r="H1503" s="511"/>
      <c r="I1503" s="257"/>
      <c r="J1503" s="255"/>
      <c r="K1503" s="252"/>
      <c r="L1503" s="252"/>
      <c r="M1503" s="253"/>
      <c r="N1503" s="245"/>
      <c r="O1503" s="249"/>
    </row>
    <row r="1504" spans="1:15" s="38" customFormat="1" ht="14.25" customHeight="1">
      <c r="A1504" s="503"/>
      <c r="B1504" s="241"/>
      <c r="C1504" s="242"/>
      <c r="D1504" s="243"/>
      <c r="E1504" s="244"/>
      <c r="F1504" s="269"/>
      <c r="G1504" s="246"/>
      <c r="H1504" s="511"/>
      <c r="I1504" s="257"/>
      <c r="J1504" s="255"/>
      <c r="K1504" s="252"/>
      <c r="L1504" s="252"/>
      <c r="M1504" s="253"/>
      <c r="N1504" s="245"/>
      <c r="O1504" s="249"/>
    </row>
    <row r="1505" spans="1:15" s="38" customFormat="1" ht="14.25" customHeight="1">
      <c r="A1505" s="503"/>
      <c r="B1505" s="250"/>
      <c r="C1505" s="251"/>
      <c r="D1505" s="252"/>
      <c r="E1505" s="253"/>
      <c r="F1505" s="245"/>
      <c r="G1505" s="246">
        <f>ROUNDDOWN(SUM(F1504:F1508)/1000,0)</f>
        <v>0</v>
      </c>
      <c r="H1505" s="511"/>
      <c r="I1505" s="247"/>
      <c r="J1505" s="255"/>
      <c r="K1505" s="252"/>
      <c r="L1505" s="252"/>
      <c r="M1505" s="253"/>
      <c r="N1505" s="265"/>
      <c r="O1505" s="249"/>
    </row>
    <row r="1506" spans="1:15" s="38" customFormat="1" ht="14.25" customHeight="1">
      <c r="A1506" s="503"/>
      <c r="B1506" s="250"/>
      <c r="C1506" s="251"/>
      <c r="D1506" s="252"/>
      <c r="E1506" s="253"/>
      <c r="F1506" s="265"/>
      <c r="G1506" s="246"/>
      <c r="H1506" s="513"/>
      <c r="I1506" s="247"/>
      <c r="J1506" s="266"/>
      <c r="K1506" s="261"/>
      <c r="L1506" s="261"/>
      <c r="M1506" s="262"/>
      <c r="N1506" s="245"/>
      <c r="O1506" s="267"/>
    </row>
    <row r="1507" spans="1:15" s="38" customFormat="1" ht="14.25" customHeight="1">
      <c r="A1507" s="503"/>
      <c r="B1507" s="250"/>
      <c r="C1507" s="251"/>
      <c r="D1507" s="252"/>
      <c r="E1507" s="253"/>
      <c r="F1507" s="265"/>
      <c r="G1507" s="246"/>
      <c r="H1507" s="511"/>
      <c r="I1507" s="270" t="s">
        <v>241</v>
      </c>
      <c r="J1507" s="271"/>
      <c r="K1507" s="271"/>
      <c r="L1507" s="271"/>
      <c r="M1507" s="272"/>
      <c r="N1507" s="237"/>
      <c r="O1507" s="268"/>
    </row>
    <row r="1508" spans="1:15" s="38" customFormat="1" ht="14.25" customHeight="1">
      <c r="A1508" s="503"/>
      <c r="B1508" s="250"/>
      <c r="C1508" s="260"/>
      <c r="D1508" s="261"/>
      <c r="E1508" s="262"/>
      <c r="F1508" s="263"/>
      <c r="G1508" s="254"/>
      <c r="H1508" s="513"/>
      <c r="I1508" s="247"/>
      <c r="J1508" s="248"/>
      <c r="K1508" s="243"/>
      <c r="L1508" s="243"/>
      <c r="M1508" s="244"/>
      <c r="N1508" s="273"/>
      <c r="O1508" s="249"/>
    </row>
    <row r="1509" spans="1:15" s="38" customFormat="1" ht="14.25" customHeight="1">
      <c r="A1509" s="503"/>
      <c r="B1509" s="234" t="s">
        <v>242</v>
      </c>
      <c r="C1509" s="235"/>
      <c r="D1509" s="235"/>
      <c r="E1509" s="236"/>
      <c r="F1509" s="237"/>
      <c r="G1509" s="238"/>
      <c r="H1509" s="513"/>
      <c r="I1509" s="247"/>
      <c r="J1509" s="255"/>
      <c r="K1509" s="252"/>
      <c r="L1509" s="252"/>
      <c r="M1509" s="253"/>
      <c r="N1509" s="274"/>
      <c r="O1509" s="275">
        <f>ROUNDDOWN(SUM(N1508:N1519)/1000,0)</f>
        <v>0</v>
      </c>
    </row>
    <row r="1510" spans="1:15" s="38" customFormat="1" ht="14.25" customHeight="1">
      <c r="A1510" s="503"/>
      <c r="B1510" s="241"/>
      <c r="C1510" s="242"/>
      <c r="D1510" s="243"/>
      <c r="E1510" s="244"/>
      <c r="F1510" s="269"/>
      <c r="G1510" s="246"/>
      <c r="H1510" s="513"/>
      <c r="I1510" s="257"/>
      <c r="J1510" s="255"/>
      <c r="K1510" s="252"/>
      <c r="L1510" s="252"/>
      <c r="M1510" s="253"/>
      <c r="N1510" s="276"/>
      <c r="O1510" s="249"/>
    </row>
    <row r="1511" spans="1:15" s="38" customFormat="1" ht="14.25" customHeight="1">
      <c r="A1511" s="503"/>
      <c r="B1511" s="250"/>
      <c r="C1511" s="251"/>
      <c r="D1511" s="252"/>
      <c r="E1511" s="253"/>
      <c r="F1511" s="263"/>
      <c r="G1511" s="254">
        <f>ROUNDDOWN(SUM(F1510:F1513)/1000,0)</f>
        <v>0</v>
      </c>
      <c r="H1511" s="511"/>
      <c r="I1511" s="247"/>
      <c r="J1511" s="255"/>
      <c r="K1511" s="252"/>
      <c r="L1511" s="252"/>
      <c r="M1511" s="253"/>
      <c r="N1511" s="274"/>
      <c r="O1511" s="249"/>
    </row>
    <row r="1512" spans="1:15" s="38" customFormat="1" ht="14.25" customHeight="1">
      <c r="A1512" s="503"/>
      <c r="B1512" s="250"/>
      <c r="C1512" s="251"/>
      <c r="D1512" s="252"/>
      <c r="E1512" s="253"/>
      <c r="F1512" s="263"/>
      <c r="G1512" s="254"/>
      <c r="H1512" s="513"/>
      <c r="I1512" s="257"/>
      <c r="J1512" s="255"/>
      <c r="K1512" s="252"/>
      <c r="L1512" s="252"/>
      <c r="M1512" s="253"/>
      <c r="N1512" s="276"/>
      <c r="O1512" s="249"/>
    </row>
    <row r="1513" spans="1:15" s="38" customFormat="1" ht="14.25" customHeight="1">
      <c r="A1513" s="503"/>
      <c r="B1513" s="250"/>
      <c r="C1513" s="260"/>
      <c r="D1513" s="261"/>
      <c r="E1513" s="262"/>
      <c r="F1513" s="263"/>
      <c r="G1513" s="254"/>
      <c r="H1513" s="513"/>
      <c r="I1513" s="247"/>
      <c r="J1513" s="255"/>
      <c r="K1513" s="252"/>
      <c r="L1513" s="252"/>
      <c r="M1513" s="253"/>
      <c r="N1513" s="274"/>
      <c r="O1513" s="249"/>
    </row>
    <row r="1514" spans="1:15" s="38" customFormat="1" ht="14.25" customHeight="1" thickBot="1">
      <c r="A1514" s="503"/>
      <c r="B1514" s="277" t="s">
        <v>243</v>
      </c>
      <c r="C1514" s="278"/>
      <c r="D1514" s="278"/>
      <c r="E1514" s="279"/>
      <c r="F1514" s="280"/>
      <c r="G1514" s="281">
        <f>G1515-G1477-G1486-G1492-G1499-G1505-G1511</f>
        <v>0</v>
      </c>
      <c r="H1514" s="511"/>
      <c r="I1514" s="282"/>
      <c r="J1514" s="255"/>
      <c r="K1514" s="252"/>
      <c r="L1514" s="252"/>
      <c r="M1514" s="253"/>
      <c r="N1514" s="274"/>
      <c r="O1514" s="249"/>
    </row>
    <row r="1515" spans="1:15" s="38" customFormat="1" ht="20.149999999999999" customHeight="1" thickTop="1">
      <c r="A1515" s="503"/>
      <c r="B1515" s="961" t="s">
        <v>244</v>
      </c>
      <c r="C1515" s="962"/>
      <c r="D1515" s="962"/>
      <c r="E1515" s="962"/>
      <c r="F1515" s="963"/>
      <c r="G1515" s="283">
        <f>O1522</f>
        <v>0</v>
      </c>
      <c r="H1515" s="511"/>
      <c r="I1515" s="284"/>
      <c r="J1515" s="255"/>
      <c r="K1515" s="252"/>
      <c r="L1515" s="252"/>
      <c r="M1515" s="253"/>
      <c r="N1515" s="274"/>
      <c r="O1515" s="249"/>
    </row>
    <row r="1516" spans="1:15" s="38" customFormat="1" ht="14.25" customHeight="1">
      <c r="A1516" s="503"/>
      <c r="B1516" s="285" t="s">
        <v>245</v>
      </c>
      <c r="C1516" s="286"/>
      <c r="D1516" s="286"/>
      <c r="E1516" s="286"/>
      <c r="F1516" s="286"/>
      <c r="G1516" s="287"/>
      <c r="H1516" s="287"/>
      <c r="I1516" s="247"/>
      <c r="J1516" s="255"/>
      <c r="K1516" s="252"/>
      <c r="L1516" s="252"/>
      <c r="M1516" s="253"/>
      <c r="N1516" s="274"/>
      <c r="O1516" s="249"/>
    </row>
    <row r="1517" spans="1:15" s="38" customFormat="1" ht="14.25" customHeight="1">
      <c r="A1517" s="503"/>
      <c r="B1517" s="288" t="s">
        <v>246</v>
      </c>
      <c r="C1517" s="286"/>
      <c r="D1517" s="286"/>
      <c r="E1517" s="286"/>
      <c r="F1517" s="286"/>
      <c r="G1517" s="289" t="s">
        <v>247</v>
      </c>
      <c r="H1517" s="514"/>
      <c r="I1517" s="247"/>
      <c r="J1517" s="255"/>
      <c r="K1517" s="252"/>
      <c r="L1517" s="252"/>
      <c r="M1517" s="253"/>
      <c r="N1517" s="274"/>
      <c r="O1517" s="249"/>
    </row>
    <row r="1518" spans="1:15" s="38" customFormat="1" ht="14.25" customHeight="1">
      <c r="A1518" s="503"/>
      <c r="B1518" s="964" t="s">
        <v>2</v>
      </c>
      <c r="C1518" s="965"/>
      <c r="D1518" s="965"/>
      <c r="E1518" s="965"/>
      <c r="F1518" s="966"/>
      <c r="G1518" s="290" t="s">
        <v>85</v>
      </c>
      <c r="H1518" s="514"/>
      <c r="I1518" s="247"/>
      <c r="J1518" s="255"/>
      <c r="K1518" s="252"/>
      <c r="L1518" s="252"/>
      <c r="M1518" s="253"/>
      <c r="N1518" s="274"/>
      <c r="O1518" s="249"/>
    </row>
    <row r="1519" spans="1:15" s="38" customFormat="1" ht="20.149999999999999" customHeight="1" thickBot="1">
      <c r="A1519" s="503"/>
      <c r="B1519" s="943" t="s">
        <v>248</v>
      </c>
      <c r="C1519" s="967"/>
      <c r="D1519" s="967"/>
      <c r="E1519" s="967"/>
      <c r="F1519" s="968"/>
      <c r="G1519" s="291"/>
      <c r="H1519" s="515"/>
      <c r="I1519" s="292"/>
      <c r="J1519" s="293"/>
      <c r="K1519" s="294"/>
      <c r="L1519" s="294"/>
      <c r="M1519" s="295"/>
      <c r="N1519" s="296"/>
      <c r="O1519" s="297"/>
    </row>
    <row r="1520" spans="1:15" s="38" customFormat="1" ht="22.25" customHeight="1" thickTop="1">
      <c r="A1520" s="503"/>
      <c r="B1520" s="943" t="s">
        <v>249</v>
      </c>
      <c r="C1520" s="944"/>
      <c r="D1520" s="944"/>
      <c r="E1520" s="944"/>
      <c r="F1520" s="945"/>
      <c r="G1520" s="291"/>
      <c r="H1520" s="298"/>
      <c r="I1520" s="946" t="s">
        <v>250</v>
      </c>
      <c r="J1520" s="947"/>
      <c r="K1520" s="947"/>
      <c r="L1520" s="947"/>
      <c r="M1520" s="947"/>
      <c r="N1520" s="948"/>
      <c r="O1520" s="299">
        <f>SUM(O1477,O1491,O1509,)</f>
        <v>0</v>
      </c>
    </row>
    <row r="1521" spans="1:21" s="38" customFormat="1" ht="35.15" customHeight="1" thickBot="1">
      <c r="A1521" s="503"/>
      <c r="B1521" s="949" t="s">
        <v>251</v>
      </c>
      <c r="C1521" s="950"/>
      <c r="D1521" s="950"/>
      <c r="E1521" s="950"/>
      <c r="F1521" s="951"/>
      <c r="G1521" s="300"/>
      <c r="H1521" s="226"/>
      <c r="I1521" s="929" t="s">
        <v>252</v>
      </c>
      <c r="J1521" s="930"/>
      <c r="K1521" s="930"/>
      <c r="L1521" s="930"/>
      <c r="M1521" s="930"/>
      <c r="N1521" s="931"/>
      <c r="O1521" s="301">
        <f>IF(共通入力シート!$B$18="課税事業者",ROUNDDOWN((O1520-G1522)*10/110,0),0)</f>
        <v>0</v>
      </c>
    </row>
    <row r="1522" spans="1:21" s="38" customFormat="1" ht="25.25" customHeight="1" thickTop="1">
      <c r="A1522" s="503"/>
      <c r="B1522" s="952" t="s">
        <v>90</v>
      </c>
      <c r="C1522" s="953"/>
      <c r="D1522" s="953"/>
      <c r="E1522" s="953"/>
      <c r="F1522" s="954"/>
      <c r="G1522" s="302">
        <f>SUM(G1519:G1521)</f>
        <v>0</v>
      </c>
      <c r="H1522" s="516"/>
      <c r="I1522" s="929" t="s">
        <v>253</v>
      </c>
      <c r="J1522" s="930"/>
      <c r="K1522" s="930"/>
      <c r="L1522" s="930"/>
      <c r="M1522" s="930"/>
      <c r="N1522" s="931"/>
      <c r="O1522" s="299">
        <f>O1520-O1521</f>
        <v>0</v>
      </c>
    </row>
    <row r="1523" spans="1:21" s="38" customFormat="1" ht="26.25" customHeight="1">
      <c r="A1523" s="503"/>
      <c r="B1523" s="517" t="s">
        <v>254</v>
      </c>
      <c r="C1523" s="303"/>
      <c r="D1523" s="303"/>
      <c r="E1523" s="303"/>
      <c r="F1523" s="303"/>
      <c r="G1523" s="304"/>
      <c r="H1523" s="516"/>
      <c r="I1523" s="929" t="s">
        <v>255</v>
      </c>
      <c r="J1523" s="930"/>
      <c r="K1523" s="930"/>
      <c r="L1523" s="930"/>
      <c r="M1523" s="930"/>
      <c r="N1523" s="931"/>
      <c r="O1523" s="742"/>
    </row>
    <row r="1524" spans="1:21" s="38" customFormat="1" ht="10.5" customHeight="1" thickBot="1">
      <c r="A1524" s="503"/>
      <c r="B1524" s="1"/>
      <c r="C1524" s="303"/>
      <c r="D1524" s="303"/>
      <c r="E1524" s="303"/>
      <c r="F1524" s="303"/>
      <c r="G1524" s="304"/>
      <c r="H1524" s="516"/>
      <c r="I1524" s="518"/>
    </row>
    <row r="1525" spans="1:21" s="38" customFormat="1" ht="25.25" customHeight="1" thickBot="1">
      <c r="A1525" s="503"/>
      <c r="B1525" s="932" t="s">
        <v>103</v>
      </c>
      <c r="C1525" s="933"/>
      <c r="D1525" s="934" t="str">
        <f>IF(共通入力シート!$B$2="","",共通入力シート!$B$2)</f>
        <v/>
      </c>
      <c r="E1525" s="934"/>
      <c r="F1525" s="934"/>
      <c r="G1525" s="935"/>
      <c r="H1525" s="936" t="str">
        <f>IF(共通入力シート!$B$18="※選択してください。","★「共通入力シート」の消費税等仕入控除税額の取扱を選択してください。","")</f>
        <v>★「共通入力シート」の消費税等仕入控除税額の取扱を選択してください。</v>
      </c>
      <c r="I1525" s="937"/>
      <c r="J1525" s="937"/>
      <c r="K1525" s="937"/>
      <c r="L1525" s="937"/>
      <c r="M1525" s="937"/>
      <c r="N1525" s="937"/>
      <c r="O1525" s="937"/>
    </row>
    <row r="1526" spans="1:21" s="38" customFormat="1" ht="25.25" customHeight="1" thickBot="1">
      <c r="A1526" s="503"/>
      <c r="B1526" s="938" t="s">
        <v>256</v>
      </c>
      <c r="C1526" s="939"/>
      <c r="D1526" s="940" t="str">
        <f>IF(O1522=0,"",MAX(0,MIN(INT(O1522/2),G1514)))</f>
        <v/>
      </c>
      <c r="E1526" s="940"/>
      <c r="F1526" s="940"/>
      <c r="G1526" s="305" t="s">
        <v>257</v>
      </c>
      <c r="H1526" s="941" t="s">
        <v>497</v>
      </c>
      <c r="I1526" s="942"/>
      <c r="J1526" s="942"/>
      <c r="K1526" s="942"/>
      <c r="L1526" s="942"/>
      <c r="M1526" s="942"/>
      <c r="N1526" s="942"/>
      <c r="O1526" s="942"/>
    </row>
    <row r="1527" spans="1:21" ht="14.25" customHeight="1" thickBot="1">
      <c r="B1527" s="44" t="s">
        <v>492</v>
      </c>
      <c r="C1527" s="4"/>
      <c r="D1527" s="4"/>
      <c r="E1527" s="4"/>
      <c r="F1527" s="4"/>
      <c r="G1527" s="4"/>
      <c r="H1527" s="4"/>
      <c r="I1527" s="4"/>
      <c r="J1527" s="4"/>
      <c r="K1527" s="4"/>
      <c r="L1527" s="4"/>
      <c r="M1527" s="4"/>
      <c r="N1527" s="4"/>
      <c r="O1527" s="4"/>
      <c r="R1527"/>
      <c r="S1527"/>
      <c r="T1527"/>
      <c r="U1527"/>
    </row>
    <row r="1528" spans="1:21" ht="14.25" customHeight="1">
      <c r="B1528" s="1008" t="s">
        <v>76</v>
      </c>
      <c r="C1528" s="1009"/>
      <c r="D1528" s="1012">
        <v>15</v>
      </c>
      <c r="E1528" s="1008" t="s">
        <v>220</v>
      </c>
      <c r="F1528" s="1014"/>
      <c r="G1528" s="1015"/>
      <c r="H1528" s="1018" t="str">
        <f>IF(F1528="","←選択してください。","")</f>
        <v>←選択してください。</v>
      </c>
      <c r="I1528" s="1019"/>
      <c r="J1528" s="1019"/>
      <c r="K1528" s="1019"/>
      <c r="L1528" s="1019"/>
      <c r="M1528" s="1019"/>
      <c r="N1528" s="1019"/>
      <c r="O1528" s="1019"/>
      <c r="R1528"/>
      <c r="S1528"/>
      <c r="T1528"/>
      <c r="U1528"/>
    </row>
    <row r="1529" spans="1:21" ht="14.25" customHeight="1" thickBot="1">
      <c r="B1529" s="1010"/>
      <c r="C1529" s="1011"/>
      <c r="D1529" s="1013"/>
      <c r="E1529" s="1010"/>
      <c r="F1529" s="1016"/>
      <c r="G1529" s="1017"/>
      <c r="H1529" s="1020"/>
      <c r="I1529" s="1021"/>
      <c r="J1529" s="1021"/>
      <c r="K1529" s="1021"/>
      <c r="L1529" s="1021"/>
      <c r="M1529" s="1021"/>
      <c r="N1529" s="1021"/>
      <c r="O1529" s="1021"/>
      <c r="R1529"/>
      <c r="S1529"/>
      <c r="T1529"/>
      <c r="U1529"/>
    </row>
    <row r="1530" spans="1:21" ht="16.5" customHeight="1">
      <c r="B1530" s="488" t="s">
        <v>77</v>
      </c>
      <c r="C1530" s="489"/>
      <c r="D1530" s="489"/>
      <c r="E1530" s="490"/>
      <c r="F1530" s="489"/>
      <c r="G1530" s="489"/>
      <c r="H1530" s="491"/>
      <c r="I1530" s="491"/>
      <c r="J1530" s="491"/>
      <c r="K1530" s="491"/>
      <c r="L1530" s="491"/>
      <c r="M1530" s="491"/>
      <c r="N1530" s="491"/>
      <c r="O1530" s="492"/>
      <c r="R1530"/>
      <c r="S1530"/>
      <c r="T1530"/>
      <c r="U1530"/>
    </row>
    <row r="1531" spans="1:21" ht="18.75" customHeight="1">
      <c r="B1531" s="999"/>
      <c r="C1531" s="1000"/>
      <c r="D1531" s="1000"/>
      <c r="E1531" s="1000"/>
      <c r="F1531" s="1000"/>
      <c r="G1531" s="1000"/>
      <c r="H1531" s="1000"/>
      <c r="I1531" s="1000"/>
      <c r="J1531" s="1000"/>
      <c r="K1531" s="1000"/>
      <c r="L1531" s="493" t="s">
        <v>388</v>
      </c>
      <c r="M1531" s="1003"/>
      <c r="N1531" s="1003"/>
      <c r="O1531" s="1004"/>
      <c r="Q1531" s="498" t="str">
        <f>IF(M1531="", "←選択してください。", "")</f>
        <v>←選択してください。</v>
      </c>
      <c r="R1531"/>
      <c r="S1531"/>
      <c r="T1531"/>
      <c r="U1531"/>
    </row>
    <row r="1532" spans="1:21" ht="17.25" customHeight="1">
      <c r="B1532" s="1001"/>
      <c r="C1532" s="1002"/>
      <c r="D1532" s="1002"/>
      <c r="E1532" s="1002"/>
      <c r="F1532" s="1002"/>
      <c r="G1532" s="1002"/>
      <c r="H1532" s="1002"/>
      <c r="I1532" s="1002"/>
      <c r="J1532" s="1002"/>
      <c r="K1532" s="1002"/>
      <c r="L1532" s="695" t="s">
        <v>56</v>
      </c>
      <c r="M1532" s="1005"/>
      <c r="N1532" s="1005"/>
      <c r="O1532" s="1006"/>
      <c r="Q1532" s="498" t="str">
        <f>IF(AND(F1528="公演事業", M1532=""),"←選択してください。", IF(AND(F1528&lt;&gt;"公演事業", F1528&lt;&gt;""),"←創作種別を記入する必要はありません。", ""))</f>
        <v/>
      </c>
      <c r="R1532"/>
      <c r="S1532"/>
      <c r="T1532"/>
      <c r="U1532"/>
    </row>
    <row r="1533" spans="1:21" ht="4.5" customHeight="1">
      <c r="B1533" s="453"/>
      <c r="C1533" s="453"/>
      <c r="D1533" s="453"/>
      <c r="E1533" s="453"/>
      <c r="F1533" s="453"/>
      <c r="G1533" s="453"/>
      <c r="H1533" s="453"/>
      <c r="I1533" s="453"/>
      <c r="J1533" s="453"/>
      <c r="K1533" s="453"/>
      <c r="L1533" s="453"/>
      <c r="M1533" s="453"/>
      <c r="N1533" s="453"/>
      <c r="O1533" s="494"/>
      <c r="R1533"/>
      <c r="S1533"/>
      <c r="T1533"/>
      <c r="U1533"/>
    </row>
    <row r="1534" spans="1:21" ht="24" customHeight="1">
      <c r="B1534" s="495" t="s">
        <v>205</v>
      </c>
      <c r="C1534" s="496"/>
      <c r="D1534" s="496"/>
      <c r="E1534" s="496"/>
      <c r="F1534" s="925" t="s">
        <v>55</v>
      </c>
      <c r="G1534" s="1007"/>
      <c r="H1534" s="743"/>
      <c r="I1534" s="925" t="s">
        <v>73</v>
      </c>
      <c r="J1534" s="926"/>
      <c r="K1534" s="1007"/>
      <c r="L1534" s="709" t="str">
        <f>IF(F1528="公演事業",IF(OR($H1536=0,$K1536=0),"",$H1534/($H1536*$K1536)),"")</f>
        <v/>
      </c>
      <c r="M1534" s="925" t="s">
        <v>74</v>
      </c>
      <c r="N1534" s="1007"/>
      <c r="O1534" s="497" t="str">
        <f>IF(OR(F1528&lt;&gt;"公演事業",($O1629+$O1632)=0),"",($G1624-$G1623)/($O1629+$O1632))</f>
        <v/>
      </c>
      <c r="Q1534" s="498" t="str">
        <f>IF(OR(F1528="人材養成事業",F1528= "普及啓発事業"), "←斜線部は記入する必要はありません。", "")</f>
        <v/>
      </c>
      <c r="R1534"/>
      <c r="S1534"/>
      <c r="T1534"/>
      <c r="U1534"/>
    </row>
    <row r="1535" spans="1:21" s="1" customFormat="1" ht="21.75" customHeight="1">
      <c r="B1535" s="982" t="s">
        <v>222</v>
      </c>
      <c r="C1535" s="983"/>
      <c r="D1535" s="986" t="s">
        <v>223</v>
      </c>
      <c r="E1535" s="987"/>
      <c r="F1535" s="988" t="s">
        <v>224</v>
      </c>
      <c r="G1535" s="988"/>
      <c r="H1535" s="989" t="s">
        <v>225</v>
      </c>
      <c r="I1535" s="989"/>
      <c r="J1535" s="989"/>
      <c r="K1535" s="222" t="s">
        <v>226</v>
      </c>
      <c r="L1535" s="990" t="s">
        <v>227</v>
      </c>
      <c r="M1535" s="990"/>
      <c r="N1535" s="990"/>
      <c r="O1535" s="991"/>
    </row>
    <row r="1536" spans="1:21" s="1" customFormat="1" ht="21.75" customHeight="1">
      <c r="B1536" s="984"/>
      <c r="C1536" s="985"/>
      <c r="D1536" s="992"/>
      <c r="E1536" s="993"/>
      <c r="F1536" s="994"/>
      <c r="G1536" s="995"/>
      <c r="H1536" s="996"/>
      <c r="I1536" s="996"/>
      <c r="J1536" s="996"/>
      <c r="K1536" s="223"/>
      <c r="L1536" s="997"/>
      <c r="M1536" s="997"/>
      <c r="N1536" s="997"/>
      <c r="O1536" s="998"/>
      <c r="Q1536" s="498" t="str">
        <f>IF(F1528="公演事業","←すべての項目について、必ず記入してください。", IF(OR(F1528="人材養成事業", F1528="普及啓発事業"), "←記入する必要はありません。", ""))</f>
        <v/>
      </c>
    </row>
    <row r="1537" spans="2:21">
      <c r="B1537" s="1"/>
      <c r="C1537" s="1"/>
      <c r="D1537" s="453"/>
      <c r="E1537" s="453"/>
      <c r="F1537" s="453"/>
      <c r="G1537" s="453"/>
      <c r="H1537" s="453"/>
      <c r="I1537" s="453"/>
      <c r="J1537" s="453"/>
      <c r="K1537" s="453"/>
      <c r="L1537" s="453"/>
      <c r="M1537" s="453"/>
      <c r="N1537" s="453"/>
      <c r="O1537" s="453"/>
      <c r="Q1537" s="498"/>
      <c r="R1537"/>
      <c r="S1537"/>
      <c r="T1537"/>
      <c r="U1537"/>
    </row>
    <row r="1538" spans="2:21" ht="18" customHeight="1">
      <c r="B1538" s="976" t="s">
        <v>87</v>
      </c>
      <c r="C1538" s="977"/>
      <c r="D1538" s="977"/>
      <c r="E1538" s="977"/>
      <c r="F1538" s="977"/>
      <c r="G1538" s="977"/>
      <c r="H1538" s="977"/>
      <c r="I1538" s="977"/>
      <c r="J1538" s="977"/>
      <c r="K1538" s="977"/>
      <c r="L1538" s="977"/>
      <c r="M1538" s="977"/>
      <c r="N1538" s="977"/>
      <c r="O1538" s="978"/>
      <c r="R1538"/>
      <c r="S1538"/>
      <c r="T1538"/>
      <c r="U1538"/>
    </row>
    <row r="1539" spans="2:21" ht="18" customHeight="1">
      <c r="B1539" s="969" t="s">
        <v>384</v>
      </c>
      <c r="C1539" s="970"/>
      <c r="D1539" s="970"/>
      <c r="E1539" s="970"/>
      <c r="F1539" s="970"/>
      <c r="G1539" s="970"/>
      <c r="H1539" s="970"/>
      <c r="I1539" s="970"/>
      <c r="J1539" s="970"/>
      <c r="K1539" s="970"/>
      <c r="L1539" s="970"/>
      <c r="M1539" s="970"/>
      <c r="N1539" s="970"/>
      <c r="O1539" s="971"/>
      <c r="P1539" s="499"/>
      <c r="R1539"/>
      <c r="S1539"/>
      <c r="T1539"/>
      <c r="U1539"/>
    </row>
    <row r="1540" spans="2:21" ht="18" customHeight="1">
      <c r="B1540" s="972"/>
      <c r="C1540" s="851"/>
      <c r="D1540" s="851"/>
      <c r="E1540" s="851"/>
      <c r="F1540" s="851"/>
      <c r="G1540" s="851"/>
      <c r="H1540" s="851"/>
      <c r="I1540" s="851"/>
      <c r="J1540" s="851"/>
      <c r="K1540" s="851"/>
      <c r="L1540" s="851"/>
      <c r="M1540" s="851"/>
      <c r="N1540" s="851"/>
      <c r="O1540" s="852"/>
      <c r="P1540" s="499"/>
      <c r="R1540"/>
      <c r="S1540"/>
      <c r="T1540"/>
      <c r="U1540"/>
    </row>
    <row r="1541" spans="2:21" ht="18" customHeight="1">
      <c r="B1541" s="853"/>
      <c r="C1541" s="851"/>
      <c r="D1541" s="851"/>
      <c r="E1541" s="851"/>
      <c r="F1541" s="851"/>
      <c r="G1541" s="851"/>
      <c r="H1541" s="851"/>
      <c r="I1541" s="851"/>
      <c r="J1541" s="851"/>
      <c r="K1541" s="851"/>
      <c r="L1541" s="851"/>
      <c r="M1541" s="851"/>
      <c r="N1541" s="851"/>
      <c r="O1541" s="852"/>
      <c r="P1541" s="499"/>
      <c r="R1541"/>
      <c r="S1541"/>
      <c r="T1541"/>
      <c r="U1541"/>
    </row>
    <row r="1542" spans="2:21" ht="18" customHeight="1">
      <c r="B1542" s="853"/>
      <c r="C1542" s="851"/>
      <c r="D1542" s="851"/>
      <c r="E1542" s="851"/>
      <c r="F1542" s="851"/>
      <c r="G1542" s="851"/>
      <c r="H1542" s="851"/>
      <c r="I1542" s="851"/>
      <c r="J1542" s="851"/>
      <c r="K1542" s="851"/>
      <c r="L1542" s="851"/>
      <c r="M1542" s="851"/>
      <c r="N1542" s="851"/>
      <c r="O1542" s="852"/>
      <c r="P1542" s="499"/>
      <c r="R1542"/>
      <c r="S1542"/>
      <c r="T1542"/>
      <c r="U1542"/>
    </row>
    <row r="1543" spans="2:21" ht="18" customHeight="1">
      <c r="B1543" s="853"/>
      <c r="C1543" s="851"/>
      <c r="D1543" s="851"/>
      <c r="E1543" s="851"/>
      <c r="F1543" s="851"/>
      <c r="G1543" s="851"/>
      <c r="H1543" s="851"/>
      <c r="I1543" s="851"/>
      <c r="J1543" s="851"/>
      <c r="K1543" s="851"/>
      <c r="L1543" s="851"/>
      <c r="M1543" s="851"/>
      <c r="N1543" s="851"/>
      <c r="O1543" s="852"/>
      <c r="P1543" s="499"/>
      <c r="R1543"/>
      <c r="S1543"/>
      <c r="T1543"/>
      <c r="U1543"/>
    </row>
    <row r="1544" spans="2:21" ht="18" customHeight="1">
      <c r="B1544" s="853"/>
      <c r="C1544" s="851"/>
      <c r="D1544" s="851"/>
      <c r="E1544" s="851"/>
      <c r="F1544" s="851"/>
      <c r="G1544" s="851"/>
      <c r="H1544" s="851"/>
      <c r="I1544" s="851"/>
      <c r="J1544" s="851"/>
      <c r="K1544" s="851"/>
      <c r="L1544" s="851"/>
      <c r="M1544" s="851"/>
      <c r="N1544" s="851"/>
      <c r="O1544" s="852"/>
      <c r="P1544" s="499"/>
      <c r="R1544"/>
      <c r="S1544"/>
      <c r="T1544"/>
      <c r="U1544"/>
    </row>
    <row r="1545" spans="2:21" ht="18" customHeight="1">
      <c r="B1545" s="853"/>
      <c r="C1545" s="851"/>
      <c r="D1545" s="851"/>
      <c r="E1545" s="851"/>
      <c r="F1545" s="851"/>
      <c r="G1545" s="851"/>
      <c r="H1545" s="851"/>
      <c r="I1545" s="851"/>
      <c r="J1545" s="851"/>
      <c r="K1545" s="851"/>
      <c r="L1545" s="851"/>
      <c r="M1545" s="851"/>
      <c r="N1545" s="851"/>
      <c r="O1545" s="852"/>
      <c r="P1545" s="499"/>
      <c r="R1545"/>
      <c r="S1545"/>
      <c r="T1545"/>
      <c r="U1545"/>
    </row>
    <row r="1546" spans="2:21" ht="18" customHeight="1">
      <c r="B1546" s="853"/>
      <c r="C1546" s="851"/>
      <c r="D1546" s="851"/>
      <c r="E1546" s="851"/>
      <c r="F1546" s="851"/>
      <c r="G1546" s="851"/>
      <c r="H1546" s="851"/>
      <c r="I1546" s="851"/>
      <c r="J1546" s="851"/>
      <c r="K1546" s="851"/>
      <c r="L1546" s="851"/>
      <c r="M1546" s="851"/>
      <c r="N1546" s="851"/>
      <c r="O1546" s="852"/>
      <c r="P1546" s="499"/>
      <c r="R1546"/>
      <c r="S1546"/>
      <c r="T1546"/>
      <c r="U1546"/>
    </row>
    <row r="1547" spans="2:21" ht="18" customHeight="1">
      <c r="B1547" s="853"/>
      <c r="C1547" s="851"/>
      <c r="D1547" s="851"/>
      <c r="E1547" s="851"/>
      <c r="F1547" s="851"/>
      <c r="G1547" s="851"/>
      <c r="H1547" s="851"/>
      <c r="I1547" s="851"/>
      <c r="J1547" s="851"/>
      <c r="K1547" s="851"/>
      <c r="L1547" s="851"/>
      <c r="M1547" s="851"/>
      <c r="N1547" s="851"/>
      <c r="O1547" s="852"/>
      <c r="P1547" s="499"/>
      <c r="R1547"/>
      <c r="S1547"/>
      <c r="T1547"/>
      <c r="U1547"/>
    </row>
    <row r="1548" spans="2:21" ht="18" customHeight="1">
      <c r="B1548" s="853"/>
      <c r="C1548" s="851"/>
      <c r="D1548" s="851"/>
      <c r="E1548" s="851"/>
      <c r="F1548" s="851"/>
      <c r="G1548" s="851"/>
      <c r="H1548" s="851"/>
      <c r="I1548" s="851"/>
      <c r="J1548" s="851"/>
      <c r="K1548" s="851"/>
      <c r="L1548" s="851"/>
      <c r="M1548" s="851"/>
      <c r="N1548" s="851"/>
      <c r="O1548" s="852"/>
      <c r="P1548" s="499"/>
      <c r="R1548"/>
      <c r="S1548"/>
      <c r="T1548"/>
      <c r="U1548"/>
    </row>
    <row r="1549" spans="2:21" ht="18" customHeight="1">
      <c r="B1549" s="973" t="s">
        <v>386</v>
      </c>
      <c r="C1549" s="974"/>
      <c r="D1549" s="974"/>
      <c r="E1549" s="974"/>
      <c r="F1549" s="974"/>
      <c r="G1549" s="974"/>
      <c r="H1549" s="974"/>
      <c r="I1549" s="974"/>
      <c r="J1549" s="974"/>
      <c r="K1549" s="974"/>
      <c r="L1549" s="974"/>
      <c r="M1549" s="974"/>
      <c r="N1549" s="974"/>
      <c r="O1549" s="975"/>
      <c r="R1549"/>
      <c r="S1549"/>
      <c r="T1549"/>
      <c r="U1549"/>
    </row>
    <row r="1550" spans="2:21" ht="18" customHeight="1">
      <c r="B1550" s="972"/>
      <c r="C1550" s="851"/>
      <c r="D1550" s="851"/>
      <c r="E1550" s="851"/>
      <c r="F1550" s="851"/>
      <c r="G1550" s="851"/>
      <c r="H1550" s="851"/>
      <c r="I1550" s="851"/>
      <c r="J1550" s="851"/>
      <c r="K1550" s="851"/>
      <c r="L1550" s="851"/>
      <c r="M1550" s="851"/>
      <c r="N1550" s="851"/>
      <c r="O1550" s="852"/>
      <c r="R1550"/>
      <c r="S1550"/>
      <c r="T1550"/>
      <c r="U1550"/>
    </row>
    <row r="1551" spans="2:21" ht="18" customHeight="1">
      <c r="B1551" s="853"/>
      <c r="C1551" s="851"/>
      <c r="D1551" s="851"/>
      <c r="E1551" s="851"/>
      <c r="F1551" s="851"/>
      <c r="G1551" s="851"/>
      <c r="H1551" s="851"/>
      <c r="I1551" s="851"/>
      <c r="J1551" s="851"/>
      <c r="K1551" s="851"/>
      <c r="L1551" s="851"/>
      <c r="M1551" s="851"/>
      <c r="N1551" s="851"/>
      <c r="O1551" s="852"/>
      <c r="R1551"/>
      <c r="S1551"/>
      <c r="T1551"/>
      <c r="U1551"/>
    </row>
    <row r="1552" spans="2:21" ht="18" customHeight="1">
      <c r="B1552" s="853"/>
      <c r="C1552" s="851"/>
      <c r="D1552" s="851"/>
      <c r="E1552" s="851"/>
      <c r="F1552" s="851"/>
      <c r="G1552" s="851"/>
      <c r="H1552" s="851"/>
      <c r="I1552" s="851"/>
      <c r="J1552" s="851"/>
      <c r="K1552" s="851"/>
      <c r="L1552" s="851"/>
      <c r="M1552" s="851"/>
      <c r="N1552" s="851"/>
      <c r="O1552" s="852"/>
      <c r="R1552"/>
      <c r="S1552"/>
      <c r="T1552"/>
      <c r="U1552"/>
    </row>
    <row r="1553" spans="2:21" ht="18" customHeight="1">
      <c r="B1553" s="853"/>
      <c r="C1553" s="851"/>
      <c r="D1553" s="851"/>
      <c r="E1553" s="851"/>
      <c r="F1553" s="851"/>
      <c r="G1553" s="851"/>
      <c r="H1553" s="851"/>
      <c r="I1553" s="851"/>
      <c r="J1553" s="851"/>
      <c r="K1553" s="851"/>
      <c r="L1553" s="851"/>
      <c r="M1553" s="851"/>
      <c r="N1553" s="851"/>
      <c r="O1553" s="852"/>
      <c r="R1553"/>
      <c r="S1553"/>
      <c r="T1553"/>
      <c r="U1553"/>
    </row>
    <row r="1554" spans="2:21" ht="18" customHeight="1">
      <c r="B1554" s="853"/>
      <c r="C1554" s="851"/>
      <c r="D1554" s="851"/>
      <c r="E1554" s="851"/>
      <c r="F1554" s="851"/>
      <c r="G1554" s="851"/>
      <c r="H1554" s="851"/>
      <c r="I1554" s="851"/>
      <c r="J1554" s="851"/>
      <c r="K1554" s="851"/>
      <c r="L1554" s="851"/>
      <c r="M1554" s="851"/>
      <c r="N1554" s="851"/>
      <c r="O1554" s="852"/>
      <c r="R1554"/>
      <c r="S1554"/>
      <c r="T1554"/>
      <c r="U1554"/>
    </row>
    <row r="1555" spans="2:21" ht="18" customHeight="1">
      <c r="B1555" s="853"/>
      <c r="C1555" s="851"/>
      <c r="D1555" s="851"/>
      <c r="E1555" s="851"/>
      <c r="F1555" s="851"/>
      <c r="G1555" s="851"/>
      <c r="H1555" s="851"/>
      <c r="I1555" s="851"/>
      <c r="J1555" s="851"/>
      <c r="K1555" s="851"/>
      <c r="L1555" s="851"/>
      <c r="M1555" s="851"/>
      <c r="N1555" s="851"/>
      <c r="O1555" s="852"/>
      <c r="R1555"/>
      <c r="S1555"/>
      <c r="T1555"/>
      <c r="U1555"/>
    </row>
    <row r="1556" spans="2:21" ht="18" customHeight="1">
      <c r="B1556" s="853"/>
      <c r="C1556" s="851"/>
      <c r="D1556" s="851"/>
      <c r="E1556" s="851"/>
      <c r="F1556" s="851"/>
      <c r="G1556" s="851"/>
      <c r="H1556" s="851"/>
      <c r="I1556" s="851"/>
      <c r="J1556" s="851"/>
      <c r="K1556" s="851"/>
      <c r="L1556" s="851"/>
      <c r="M1556" s="851"/>
      <c r="N1556" s="851"/>
      <c r="O1556" s="852"/>
      <c r="R1556"/>
      <c r="S1556"/>
      <c r="T1556"/>
      <c r="U1556"/>
    </row>
    <row r="1557" spans="2:21" ht="18" customHeight="1">
      <c r="B1557" s="853"/>
      <c r="C1557" s="851"/>
      <c r="D1557" s="851"/>
      <c r="E1557" s="851"/>
      <c r="F1557" s="851"/>
      <c r="G1557" s="851"/>
      <c r="H1557" s="851"/>
      <c r="I1557" s="851"/>
      <c r="J1557" s="851"/>
      <c r="K1557" s="851"/>
      <c r="L1557" s="851"/>
      <c r="M1557" s="851"/>
      <c r="N1557" s="851"/>
      <c r="O1557" s="852"/>
      <c r="R1557"/>
      <c r="S1557"/>
      <c r="T1557"/>
      <c r="U1557"/>
    </row>
    <row r="1558" spans="2:21" ht="18" customHeight="1">
      <c r="B1558" s="853"/>
      <c r="C1558" s="851"/>
      <c r="D1558" s="851"/>
      <c r="E1558" s="851"/>
      <c r="F1558" s="851"/>
      <c r="G1558" s="851"/>
      <c r="H1558" s="851"/>
      <c r="I1558" s="851"/>
      <c r="J1558" s="851"/>
      <c r="K1558" s="851"/>
      <c r="L1558" s="851"/>
      <c r="M1558" s="851"/>
      <c r="N1558" s="851"/>
      <c r="O1558" s="852"/>
      <c r="R1558"/>
      <c r="S1558"/>
      <c r="T1558"/>
      <c r="U1558"/>
    </row>
    <row r="1559" spans="2:21" ht="18" customHeight="1">
      <c r="B1559" s="853"/>
      <c r="C1559" s="851"/>
      <c r="D1559" s="851"/>
      <c r="E1559" s="851"/>
      <c r="F1559" s="851"/>
      <c r="G1559" s="851"/>
      <c r="H1559" s="851"/>
      <c r="I1559" s="851"/>
      <c r="J1559" s="851"/>
      <c r="K1559" s="851"/>
      <c r="L1559" s="851"/>
      <c r="M1559" s="851"/>
      <c r="N1559" s="851"/>
      <c r="O1559" s="852"/>
      <c r="R1559"/>
      <c r="S1559"/>
      <c r="T1559"/>
      <c r="U1559"/>
    </row>
    <row r="1560" spans="2:21" ht="18" customHeight="1">
      <c r="B1560" s="853"/>
      <c r="C1560" s="851"/>
      <c r="D1560" s="851"/>
      <c r="E1560" s="851"/>
      <c r="F1560" s="851"/>
      <c r="G1560" s="851"/>
      <c r="H1560" s="851"/>
      <c r="I1560" s="851"/>
      <c r="J1560" s="851"/>
      <c r="K1560" s="851"/>
      <c r="L1560" s="851"/>
      <c r="M1560" s="851"/>
      <c r="N1560" s="851"/>
      <c r="O1560" s="852"/>
      <c r="R1560"/>
      <c r="S1560"/>
      <c r="T1560"/>
      <c r="U1560"/>
    </row>
    <row r="1561" spans="2:21" ht="18" customHeight="1">
      <c r="B1561" s="853"/>
      <c r="C1561" s="851"/>
      <c r="D1561" s="851"/>
      <c r="E1561" s="851"/>
      <c r="F1561" s="851"/>
      <c r="G1561" s="851"/>
      <c r="H1561" s="851"/>
      <c r="I1561" s="851"/>
      <c r="J1561" s="851"/>
      <c r="K1561" s="851"/>
      <c r="L1561" s="851"/>
      <c r="M1561" s="851"/>
      <c r="N1561" s="851"/>
      <c r="O1561" s="852"/>
      <c r="R1561"/>
      <c r="S1561"/>
      <c r="T1561"/>
      <c r="U1561"/>
    </row>
    <row r="1562" spans="2:21" ht="18" customHeight="1">
      <c r="B1562" s="853"/>
      <c r="C1562" s="851"/>
      <c r="D1562" s="851"/>
      <c r="E1562" s="851"/>
      <c r="F1562" s="851"/>
      <c r="G1562" s="851"/>
      <c r="H1562" s="851"/>
      <c r="I1562" s="851"/>
      <c r="J1562" s="851"/>
      <c r="K1562" s="851"/>
      <c r="L1562" s="851"/>
      <c r="M1562" s="851"/>
      <c r="N1562" s="851"/>
      <c r="O1562" s="852"/>
      <c r="R1562"/>
      <c r="S1562"/>
      <c r="T1562"/>
      <c r="U1562"/>
    </row>
    <row r="1563" spans="2:21" ht="18" customHeight="1">
      <c r="B1563" s="853"/>
      <c r="C1563" s="851"/>
      <c r="D1563" s="851"/>
      <c r="E1563" s="851"/>
      <c r="F1563" s="851"/>
      <c r="G1563" s="851"/>
      <c r="H1563" s="851"/>
      <c r="I1563" s="851"/>
      <c r="J1563" s="851"/>
      <c r="K1563" s="851"/>
      <c r="L1563" s="851"/>
      <c r="M1563" s="851"/>
      <c r="N1563" s="851"/>
      <c r="O1563" s="852"/>
      <c r="R1563"/>
      <c r="S1563"/>
      <c r="T1563"/>
      <c r="U1563"/>
    </row>
    <row r="1564" spans="2:21" ht="18" customHeight="1">
      <c r="B1564" s="853"/>
      <c r="C1564" s="851"/>
      <c r="D1564" s="851"/>
      <c r="E1564" s="851"/>
      <c r="F1564" s="851"/>
      <c r="G1564" s="851"/>
      <c r="H1564" s="851"/>
      <c r="I1564" s="851"/>
      <c r="J1564" s="851"/>
      <c r="K1564" s="851"/>
      <c r="L1564" s="851"/>
      <c r="M1564" s="851"/>
      <c r="N1564" s="851"/>
      <c r="O1564" s="852"/>
      <c r="R1564"/>
      <c r="S1564"/>
      <c r="T1564"/>
      <c r="U1564"/>
    </row>
    <row r="1565" spans="2:21" ht="18" customHeight="1">
      <c r="B1565" s="853"/>
      <c r="C1565" s="851"/>
      <c r="D1565" s="851"/>
      <c r="E1565" s="851"/>
      <c r="F1565" s="851"/>
      <c r="G1565" s="851"/>
      <c r="H1565" s="851"/>
      <c r="I1565" s="851"/>
      <c r="J1565" s="851"/>
      <c r="K1565" s="851"/>
      <c r="L1565" s="851"/>
      <c r="M1565" s="851"/>
      <c r="N1565" s="851"/>
      <c r="O1565" s="852"/>
      <c r="R1565"/>
      <c r="S1565"/>
      <c r="T1565"/>
      <c r="U1565"/>
    </row>
    <row r="1566" spans="2:21" ht="18" customHeight="1">
      <c r="B1566" s="979"/>
      <c r="C1566" s="980"/>
      <c r="D1566" s="980"/>
      <c r="E1566" s="980"/>
      <c r="F1566" s="980"/>
      <c r="G1566" s="980"/>
      <c r="H1566" s="980"/>
      <c r="I1566" s="980"/>
      <c r="J1566" s="980"/>
      <c r="K1566" s="980"/>
      <c r="L1566" s="980"/>
      <c r="M1566" s="980"/>
      <c r="N1566" s="980"/>
      <c r="O1566" s="981"/>
      <c r="R1566"/>
      <c r="S1566"/>
      <c r="T1566"/>
      <c r="U1566"/>
    </row>
    <row r="1567" spans="2:21" ht="18" customHeight="1">
      <c r="B1567" s="969" t="s">
        <v>385</v>
      </c>
      <c r="C1567" s="970"/>
      <c r="D1567" s="970"/>
      <c r="E1567" s="970"/>
      <c r="F1567" s="970"/>
      <c r="G1567" s="970"/>
      <c r="H1567" s="970"/>
      <c r="I1567" s="970"/>
      <c r="J1567" s="970"/>
      <c r="K1567" s="970"/>
      <c r="L1567" s="970"/>
      <c r="M1567" s="970"/>
      <c r="N1567" s="970"/>
      <c r="O1567" s="971"/>
      <c r="R1567"/>
      <c r="S1567"/>
      <c r="T1567"/>
      <c r="U1567"/>
    </row>
    <row r="1568" spans="2:21" ht="18" customHeight="1">
      <c r="B1568" s="972"/>
      <c r="C1568" s="851"/>
      <c r="D1568" s="851"/>
      <c r="E1568" s="851"/>
      <c r="F1568" s="851"/>
      <c r="G1568" s="851"/>
      <c r="H1568" s="851"/>
      <c r="I1568" s="851"/>
      <c r="J1568" s="851"/>
      <c r="K1568" s="851"/>
      <c r="L1568" s="851"/>
      <c r="M1568" s="851"/>
      <c r="N1568" s="851"/>
      <c r="O1568" s="852"/>
      <c r="R1568"/>
      <c r="S1568"/>
      <c r="T1568"/>
      <c r="U1568"/>
    </row>
    <row r="1569" spans="1:21" ht="18" customHeight="1">
      <c r="B1569" s="853"/>
      <c r="C1569" s="851"/>
      <c r="D1569" s="851"/>
      <c r="E1569" s="851"/>
      <c r="F1569" s="851"/>
      <c r="G1569" s="851"/>
      <c r="H1569" s="851"/>
      <c r="I1569" s="851"/>
      <c r="J1569" s="851"/>
      <c r="K1569" s="851"/>
      <c r="L1569" s="851"/>
      <c r="M1569" s="851"/>
      <c r="N1569" s="851"/>
      <c r="O1569" s="852"/>
      <c r="R1569"/>
      <c r="S1569"/>
      <c r="T1569"/>
      <c r="U1569"/>
    </row>
    <row r="1570" spans="1:21" ht="18" customHeight="1">
      <c r="B1570" s="853"/>
      <c r="C1570" s="851"/>
      <c r="D1570" s="851"/>
      <c r="E1570" s="851"/>
      <c r="F1570" s="851"/>
      <c r="G1570" s="851"/>
      <c r="H1570" s="851"/>
      <c r="I1570" s="851"/>
      <c r="J1570" s="851"/>
      <c r="K1570" s="851"/>
      <c r="L1570" s="851"/>
      <c r="M1570" s="851"/>
      <c r="N1570" s="851"/>
      <c r="O1570" s="852"/>
      <c r="R1570"/>
      <c r="S1570"/>
      <c r="T1570"/>
      <c r="U1570"/>
    </row>
    <row r="1571" spans="1:21" ht="18" customHeight="1">
      <c r="B1571" s="853"/>
      <c r="C1571" s="851"/>
      <c r="D1571" s="851"/>
      <c r="E1571" s="851"/>
      <c r="F1571" s="851"/>
      <c r="G1571" s="851"/>
      <c r="H1571" s="851"/>
      <c r="I1571" s="851"/>
      <c r="J1571" s="851"/>
      <c r="K1571" s="851"/>
      <c r="L1571" s="851"/>
      <c r="M1571" s="851"/>
      <c r="N1571" s="851"/>
      <c r="O1571" s="852"/>
      <c r="R1571"/>
      <c r="S1571"/>
      <c r="T1571"/>
      <c r="U1571"/>
    </row>
    <row r="1572" spans="1:21" ht="18" customHeight="1">
      <c r="B1572" s="973" t="s">
        <v>387</v>
      </c>
      <c r="C1572" s="974"/>
      <c r="D1572" s="974"/>
      <c r="E1572" s="974"/>
      <c r="F1572" s="974"/>
      <c r="G1572" s="974"/>
      <c r="H1572" s="974"/>
      <c r="I1572" s="974"/>
      <c r="J1572" s="974"/>
      <c r="K1572" s="974"/>
      <c r="L1572" s="974"/>
      <c r="M1572" s="974"/>
      <c r="N1572" s="974"/>
      <c r="O1572" s="975"/>
      <c r="R1572"/>
      <c r="S1572"/>
      <c r="T1572"/>
      <c r="U1572"/>
    </row>
    <row r="1573" spans="1:21" ht="18" customHeight="1">
      <c r="B1573" s="972"/>
      <c r="C1573" s="851"/>
      <c r="D1573" s="851"/>
      <c r="E1573" s="851"/>
      <c r="F1573" s="851"/>
      <c r="G1573" s="851"/>
      <c r="H1573" s="851"/>
      <c r="I1573" s="851"/>
      <c r="J1573" s="851"/>
      <c r="K1573" s="851"/>
      <c r="L1573" s="851"/>
      <c r="M1573" s="851"/>
      <c r="N1573" s="851"/>
      <c r="O1573" s="852"/>
      <c r="R1573"/>
      <c r="S1573"/>
      <c r="T1573"/>
      <c r="U1573"/>
    </row>
    <row r="1574" spans="1:21" ht="18" customHeight="1">
      <c r="B1574" s="854"/>
      <c r="C1574" s="855"/>
      <c r="D1574" s="855"/>
      <c r="E1574" s="855"/>
      <c r="F1574" s="855"/>
      <c r="G1574" s="855"/>
      <c r="H1574" s="855"/>
      <c r="I1574" s="855"/>
      <c r="J1574" s="855"/>
      <c r="K1574" s="855"/>
      <c r="L1574" s="855"/>
      <c r="M1574" s="855"/>
      <c r="N1574" s="855"/>
      <c r="O1574" s="856"/>
      <c r="R1574"/>
      <c r="S1574"/>
      <c r="T1574"/>
      <c r="U1574"/>
    </row>
    <row r="1575" spans="1:21" ht="18" customHeight="1">
      <c r="B1575" s="976" t="s">
        <v>88</v>
      </c>
      <c r="C1575" s="977"/>
      <c r="D1575" s="977"/>
      <c r="E1575" s="977"/>
      <c r="F1575" s="977"/>
      <c r="G1575" s="977"/>
      <c r="H1575" s="977"/>
      <c r="I1575" s="977"/>
      <c r="J1575" s="977"/>
      <c r="K1575" s="977"/>
      <c r="L1575" s="977"/>
      <c r="M1575" s="977"/>
      <c r="N1575" s="977"/>
      <c r="O1575" s="978"/>
      <c r="R1575"/>
      <c r="S1575"/>
      <c r="T1575"/>
      <c r="U1575"/>
    </row>
    <row r="1576" spans="1:21" ht="18" customHeight="1">
      <c r="B1576" s="955"/>
      <c r="C1576" s="956"/>
      <c r="D1576" s="956"/>
      <c r="E1576" s="956"/>
      <c r="F1576" s="956"/>
      <c r="G1576" s="956"/>
      <c r="H1576" s="956"/>
      <c r="I1576" s="956"/>
      <c r="J1576" s="956"/>
      <c r="K1576" s="956"/>
      <c r="L1576" s="956"/>
      <c r="M1576" s="956"/>
      <c r="N1576" s="956"/>
      <c r="O1576" s="957"/>
      <c r="R1576"/>
      <c r="S1576"/>
      <c r="T1576"/>
      <c r="U1576"/>
    </row>
    <row r="1577" spans="1:21" ht="18" customHeight="1">
      <c r="B1577" s="853"/>
      <c r="C1577" s="851"/>
      <c r="D1577" s="851"/>
      <c r="E1577" s="851"/>
      <c r="F1577" s="851"/>
      <c r="G1577" s="851"/>
      <c r="H1577" s="851"/>
      <c r="I1577" s="851"/>
      <c r="J1577" s="851"/>
      <c r="K1577" s="851"/>
      <c r="L1577" s="851"/>
      <c r="M1577" s="851"/>
      <c r="N1577" s="851"/>
      <c r="O1577" s="852"/>
      <c r="R1577"/>
      <c r="S1577"/>
      <c r="T1577"/>
      <c r="U1577"/>
    </row>
    <row r="1578" spans="1:21" s="519" customFormat="1" ht="18" customHeight="1">
      <c r="B1578" s="854"/>
      <c r="C1578" s="855"/>
      <c r="D1578" s="855"/>
      <c r="E1578" s="855"/>
      <c r="F1578" s="855"/>
      <c r="G1578" s="855"/>
      <c r="H1578" s="855"/>
      <c r="I1578" s="855"/>
      <c r="J1578" s="855"/>
      <c r="K1578" s="855"/>
      <c r="L1578" s="855"/>
      <c r="M1578" s="855"/>
      <c r="N1578" s="855"/>
      <c r="O1578" s="856"/>
    </row>
    <row r="1579" spans="1:21" s="1" customFormat="1" ht="4.5" customHeight="1" thickBot="1">
      <c r="B1579" s="500"/>
      <c r="C1579" s="500"/>
      <c r="D1579" s="501"/>
      <c r="E1579" s="501"/>
      <c r="F1579" s="501"/>
      <c r="G1579" s="501"/>
      <c r="H1579" s="501"/>
      <c r="I1579" s="501"/>
      <c r="J1579" s="501"/>
      <c r="K1579" s="501"/>
      <c r="L1579" s="501"/>
      <c r="M1579" s="501"/>
      <c r="N1579" s="501"/>
      <c r="O1579" s="501"/>
    </row>
    <row r="1580" spans="1:21" s="1" customFormat="1" ht="18" customHeight="1" thickBot="1">
      <c r="B1580" s="958" t="s">
        <v>76</v>
      </c>
      <c r="C1580" s="959"/>
      <c r="D1580" s="960"/>
      <c r="E1580" s="714">
        <v>15</v>
      </c>
      <c r="F1580" s="450"/>
      <c r="G1580" s="450"/>
      <c r="H1580" s="450"/>
      <c r="I1580" s="450"/>
      <c r="J1580" s="450"/>
      <c r="K1580" s="450"/>
      <c r="L1580" s="760"/>
      <c r="M1580" s="760"/>
      <c r="N1580" s="760"/>
      <c r="O1580" s="760"/>
    </row>
    <row r="1581" spans="1:21" s="38" customFormat="1" ht="18.75" customHeight="1">
      <c r="A1581" s="307"/>
      <c r="B1581" s="224" t="s">
        <v>493</v>
      </c>
      <c r="C1581" s="224"/>
      <c r="D1581" s="225"/>
      <c r="E1581" s="226"/>
      <c r="F1581" s="226"/>
      <c r="G1581" s="226"/>
      <c r="H1581" s="226"/>
      <c r="I1581" s="226"/>
      <c r="J1581" s="502"/>
      <c r="K1581" s="227"/>
      <c r="L1581" s="760"/>
      <c r="M1581" s="760"/>
      <c r="N1581" s="760"/>
      <c r="O1581" s="760"/>
    </row>
    <row r="1582" spans="1:21" s="38" customFormat="1">
      <c r="A1582" s="503"/>
      <c r="B1582" s="375" t="s">
        <v>228</v>
      </c>
      <c r="C1582" s="375"/>
      <c r="D1582" s="504"/>
      <c r="E1582" s="505"/>
      <c r="F1582" s="505"/>
      <c r="G1582" s="228" t="s">
        <v>229</v>
      </c>
      <c r="H1582" s="504"/>
      <c r="I1582" s="375" t="s">
        <v>230</v>
      </c>
      <c r="J1582" s="375"/>
      <c r="K1582" s="503"/>
      <c r="L1582" s="506"/>
      <c r="M1582" s="507"/>
      <c r="N1582" s="508"/>
      <c r="O1582" s="228" t="s">
        <v>229</v>
      </c>
    </row>
    <row r="1583" spans="1:21" s="38" customFormat="1">
      <c r="A1583" s="509"/>
      <c r="B1583" s="229" t="s">
        <v>231</v>
      </c>
      <c r="C1583" s="230"/>
      <c r="D1583" s="230"/>
      <c r="E1583" s="231"/>
      <c r="F1583" s="231" t="s">
        <v>232</v>
      </c>
      <c r="G1583" s="232" t="s">
        <v>233</v>
      </c>
      <c r="H1583" s="233"/>
      <c r="I1583" s="229" t="s">
        <v>231</v>
      </c>
      <c r="J1583" s="230"/>
      <c r="K1583" s="230"/>
      <c r="L1583" s="230"/>
      <c r="M1583" s="231"/>
      <c r="N1583" s="231" t="s">
        <v>232</v>
      </c>
      <c r="O1583" s="232" t="s">
        <v>233</v>
      </c>
    </row>
    <row r="1584" spans="1:21" s="38" customFormat="1" ht="18" customHeight="1">
      <c r="A1584" s="503"/>
      <c r="B1584" s="234" t="s">
        <v>234</v>
      </c>
      <c r="C1584" s="235"/>
      <c r="D1584" s="235"/>
      <c r="E1584" s="236"/>
      <c r="F1584" s="237"/>
      <c r="G1584" s="238"/>
      <c r="H1584" s="510"/>
      <c r="I1584" s="234" t="s">
        <v>235</v>
      </c>
      <c r="J1584" s="235"/>
      <c r="K1584" s="235"/>
      <c r="L1584" s="235"/>
      <c r="M1584" s="236"/>
      <c r="N1584" s="239"/>
      <c r="O1584" s="240"/>
    </row>
    <row r="1585" spans="1:15" s="38" customFormat="1" ht="14.25" customHeight="1">
      <c r="A1585" s="503"/>
      <c r="B1585" s="241"/>
      <c r="C1585" s="242"/>
      <c r="D1585" s="243"/>
      <c r="E1585" s="244"/>
      <c r="F1585" s="245"/>
      <c r="G1585" s="246"/>
      <c r="H1585" s="510"/>
      <c r="I1585" s="247"/>
      <c r="J1585" s="248"/>
      <c r="K1585" s="243"/>
      <c r="L1585" s="243"/>
      <c r="M1585" s="244"/>
      <c r="N1585" s="245"/>
      <c r="O1585" s="249"/>
    </row>
    <row r="1586" spans="1:15" s="38" customFormat="1" ht="14.25" customHeight="1">
      <c r="A1586" s="503"/>
      <c r="B1586" s="250"/>
      <c r="C1586" s="251"/>
      <c r="D1586" s="252"/>
      <c r="E1586" s="253"/>
      <c r="F1586" s="245"/>
      <c r="G1586" s="254">
        <f>ROUNDDOWN(SUM(F1585:F1592)/1000,0)</f>
        <v>0</v>
      </c>
      <c r="H1586" s="511"/>
      <c r="I1586" s="247"/>
      <c r="J1586" s="255"/>
      <c r="K1586" s="252"/>
      <c r="L1586" s="252"/>
      <c r="M1586" s="253"/>
      <c r="N1586" s="245"/>
      <c r="O1586" s="256">
        <f>ROUNDDOWN(SUM(N1585:N1597)/1000,0)</f>
        <v>0</v>
      </c>
    </row>
    <row r="1587" spans="1:15" s="38" customFormat="1" ht="14.25" customHeight="1">
      <c r="A1587" s="503"/>
      <c r="B1587" s="250"/>
      <c r="C1587" s="251"/>
      <c r="D1587" s="252"/>
      <c r="E1587" s="253"/>
      <c r="F1587" s="245"/>
      <c r="G1587" s="254"/>
      <c r="H1587" s="511"/>
      <c r="I1587" s="257"/>
      <c r="J1587" s="255"/>
      <c r="K1587" s="252"/>
      <c r="L1587" s="252"/>
      <c r="M1587" s="253"/>
      <c r="N1587" s="245"/>
      <c r="O1587" s="249"/>
    </row>
    <row r="1588" spans="1:15" s="38" customFormat="1" ht="14.25" customHeight="1">
      <c r="A1588" s="503"/>
      <c r="B1588" s="250"/>
      <c r="C1588" s="251"/>
      <c r="D1588" s="252"/>
      <c r="E1588" s="253"/>
      <c r="F1588" s="245"/>
      <c r="G1588" s="254"/>
      <c r="H1588" s="511"/>
      <c r="I1588" s="257"/>
      <c r="J1588" s="255"/>
      <c r="K1588" s="252"/>
      <c r="L1588" s="252"/>
      <c r="M1588" s="253"/>
      <c r="N1588" s="245"/>
      <c r="O1588" s="249"/>
    </row>
    <row r="1589" spans="1:15" s="38" customFormat="1" ht="14.25" customHeight="1">
      <c r="A1589" s="503"/>
      <c r="B1589" s="250"/>
      <c r="C1589" s="251"/>
      <c r="D1589" s="252"/>
      <c r="E1589" s="253"/>
      <c r="F1589" s="245"/>
      <c r="G1589" s="254"/>
      <c r="H1589" s="511"/>
      <c r="I1589" s="257"/>
      <c r="J1589" s="255"/>
      <c r="K1589" s="252"/>
      <c r="L1589" s="252"/>
      <c r="M1589" s="253"/>
      <c r="N1589" s="245"/>
      <c r="O1589" s="249"/>
    </row>
    <row r="1590" spans="1:15" s="38" customFormat="1" ht="14.25" customHeight="1">
      <c r="A1590" s="503"/>
      <c r="B1590" s="250"/>
      <c r="C1590" s="251"/>
      <c r="D1590" s="252"/>
      <c r="E1590" s="253"/>
      <c r="F1590" s="245"/>
      <c r="G1590" s="254"/>
      <c r="H1590" s="511"/>
      <c r="I1590" s="257"/>
      <c r="J1590" s="255"/>
      <c r="K1590" s="252"/>
      <c r="L1590" s="252"/>
      <c r="M1590" s="253"/>
      <c r="N1590" s="245"/>
      <c r="O1590" s="249"/>
    </row>
    <row r="1591" spans="1:15" s="38" customFormat="1" ht="14.25" customHeight="1">
      <c r="A1591" s="503"/>
      <c r="B1591" s="250"/>
      <c r="C1591" s="251"/>
      <c r="D1591" s="252"/>
      <c r="E1591" s="253"/>
      <c r="F1591" s="245"/>
      <c r="G1591" s="258"/>
      <c r="H1591" s="512"/>
      <c r="I1591" s="259"/>
      <c r="J1591" s="255"/>
      <c r="K1591" s="252"/>
      <c r="L1591" s="252"/>
      <c r="M1591" s="253"/>
      <c r="N1591" s="245"/>
      <c r="O1591" s="249"/>
    </row>
    <row r="1592" spans="1:15" s="38" customFormat="1" ht="14.25" customHeight="1">
      <c r="A1592" s="503"/>
      <c r="B1592" s="250"/>
      <c r="C1592" s="260"/>
      <c r="D1592" s="261"/>
      <c r="E1592" s="262"/>
      <c r="F1592" s="263"/>
      <c r="G1592" s="258"/>
      <c r="H1592" s="512"/>
      <c r="I1592" s="259"/>
      <c r="J1592" s="255"/>
      <c r="K1592" s="252"/>
      <c r="L1592" s="252"/>
      <c r="M1592" s="253"/>
      <c r="N1592" s="245"/>
      <c r="O1592" s="249"/>
    </row>
    <row r="1593" spans="1:15" s="38" customFormat="1" ht="14.25" customHeight="1">
      <c r="A1593" s="503"/>
      <c r="B1593" s="234" t="s">
        <v>236</v>
      </c>
      <c r="C1593" s="235"/>
      <c r="D1593" s="235"/>
      <c r="E1593" s="236"/>
      <c r="F1593" s="237"/>
      <c r="G1593" s="238"/>
      <c r="H1593" s="513"/>
      <c r="I1593" s="247"/>
      <c r="J1593" s="255"/>
      <c r="K1593" s="252"/>
      <c r="L1593" s="252"/>
      <c r="M1593" s="253"/>
      <c r="N1593" s="245"/>
      <c r="O1593" s="249"/>
    </row>
    <row r="1594" spans="1:15" s="38" customFormat="1" ht="14.25" customHeight="1">
      <c r="A1594" s="503"/>
      <c r="B1594" s="241"/>
      <c r="C1594" s="242"/>
      <c r="D1594" s="243"/>
      <c r="E1594" s="244"/>
      <c r="F1594" s="264"/>
      <c r="G1594" s="246"/>
      <c r="H1594" s="513"/>
      <c r="I1594" s="257"/>
      <c r="J1594" s="255"/>
      <c r="K1594" s="252"/>
      <c r="L1594" s="252"/>
      <c r="M1594" s="253"/>
      <c r="N1594" s="245"/>
      <c r="O1594" s="249"/>
    </row>
    <row r="1595" spans="1:15" s="38" customFormat="1" ht="14.25" customHeight="1">
      <c r="A1595" s="503"/>
      <c r="B1595" s="250"/>
      <c r="C1595" s="251"/>
      <c r="D1595" s="252"/>
      <c r="E1595" s="253"/>
      <c r="F1595" s="265"/>
      <c r="G1595" s="254">
        <f>ROUNDDOWN(SUM(F1594:F1598)/1000,0)</f>
        <v>0</v>
      </c>
      <c r="H1595" s="511"/>
      <c r="I1595" s="247"/>
      <c r="J1595" s="255"/>
      <c r="K1595" s="252"/>
      <c r="L1595" s="252"/>
      <c r="M1595" s="253"/>
      <c r="N1595" s="245"/>
      <c r="O1595" s="249"/>
    </row>
    <row r="1596" spans="1:15" s="38" customFormat="1" ht="14.25" customHeight="1">
      <c r="A1596" s="503"/>
      <c r="B1596" s="250"/>
      <c r="C1596" s="251"/>
      <c r="D1596" s="252"/>
      <c r="E1596" s="253"/>
      <c r="F1596" s="265"/>
      <c r="G1596" s="254"/>
      <c r="H1596" s="511"/>
      <c r="I1596" s="247"/>
      <c r="J1596" s="255"/>
      <c r="K1596" s="252"/>
      <c r="L1596" s="252"/>
      <c r="M1596" s="253"/>
      <c r="N1596" s="265"/>
      <c r="O1596" s="249"/>
    </row>
    <row r="1597" spans="1:15" s="38" customFormat="1" ht="14.25" customHeight="1">
      <c r="A1597" s="503"/>
      <c r="B1597" s="250"/>
      <c r="C1597" s="251"/>
      <c r="D1597" s="252"/>
      <c r="E1597" s="253"/>
      <c r="F1597" s="245"/>
      <c r="G1597" s="254"/>
      <c r="H1597" s="513"/>
      <c r="I1597" s="247"/>
      <c r="J1597" s="266"/>
      <c r="K1597" s="261"/>
      <c r="L1597" s="261"/>
      <c r="M1597" s="262"/>
      <c r="N1597" s="245"/>
      <c r="O1597" s="267"/>
    </row>
    <row r="1598" spans="1:15" s="38" customFormat="1" ht="14.25" customHeight="1">
      <c r="A1598" s="503"/>
      <c r="B1598" s="250"/>
      <c r="C1598" s="260"/>
      <c r="D1598" s="261"/>
      <c r="E1598" s="262"/>
      <c r="F1598" s="263"/>
      <c r="G1598" s="254"/>
      <c r="H1598" s="511"/>
      <c r="I1598" s="234" t="s">
        <v>237</v>
      </c>
      <c r="J1598" s="235"/>
      <c r="K1598" s="235"/>
      <c r="L1598" s="235"/>
      <c r="M1598" s="236"/>
      <c r="N1598" s="237"/>
      <c r="O1598" s="268"/>
    </row>
    <row r="1599" spans="1:15" s="38" customFormat="1" ht="14.25" customHeight="1">
      <c r="A1599" s="503"/>
      <c r="B1599" s="234" t="s">
        <v>238</v>
      </c>
      <c r="C1599" s="235"/>
      <c r="D1599" s="235"/>
      <c r="E1599" s="236"/>
      <c r="F1599" s="237"/>
      <c r="G1599" s="238"/>
      <c r="H1599" s="511"/>
      <c r="I1599" s="247"/>
      <c r="J1599" s="248"/>
      <c r="K1599" s="243"/>
      <c r="L1599" s="243"/>
      <c r="M1599" s="244"/>
      <c r="N1599" s="245"/>
      <c r="O1599" s="249"/>
    </row>
    <row r="1600" spans="1:15" s="38" customFormat="1" ht="14.25" customHeight="1">
      <c r="A1600" s="503"/>
      <c r="B1600" s="241"/>
      <c r="C1600" s="242"/>
      <c r="D1600" s="243"/>
      <c r="E1600" s="244"/>
      <c r="F1600" s="264"/>
      <c r="G1600" s="246"/>
      <c r="H1600" s="513"/>
      <c r="I1600" s="247"/>
      <c r="J1600" s="255"/>
      <c r="K1600" s="252"/>
      <c r="L1600" s="252"/>
      <c r="M1600" s="253"/>
      <c r="N1600" s="265"/>
      <c r="O1600" s="256">
        <f>ROUNDDOWN(SUM(N1599:N1615)/1000,0)</f>
        <v>0</v>
      </c>
    </row>
    <row r="1601" spans="1:15" s="38" customFormat="1" ht="14.25" customHeight="1">
      <c r="A1601" s="503"/>
      <c r="B1601" s="250"/>
      <c r="C1601" s="251"/>
      <c r="D1601" s="252"/>
      <c r="E1601" s="253"/>
      <c r="F1601" s="265"/>
      <c r="G1601" s="254">
        <f>ROUNDDOWN(SUM(F1600:F1605)/1000,0)</f>
        <v>0</v>
      </c>
      <c r="H1601" s="513"/>
      <c r="I1601" s="257"/>
      <c r="J1601" s="255"/>
      <c r="K1601" s="252"/>
      <c r="L1601" s="252"/>
      <c r="M1601" s="253"/>
      <c r="N1601" s="245"/>
      <c r="O1601" s="249"/>
    </row>
    <row r="1602" spans="1:15" s="38" customFormat="1" ht="14.25" customHeight="1">
      <c r="A1602" s="503"/>
      <c r="B1602" s="250"/>
      <c r="C1602" s="251"/>
      <c r="D1602" s="252"/>
      <c r="E1602" s="253"/>
      <c r="F1602" s="265"/>
      <c r="G1602" s="254"/>
      <c r="H1602" s="513"/>
      <c r="I1602" s="257"/>
      <c r="J1602" s="255"/>
      <c r="K1602" s="252"/>
      <c r="L1602" s="252"/>
      <c r="M1602" s="253"/>
      <c r="N1602" s="245"/>
      <c r="O1602" s="249"/>
    </row>
    <row r="1603" spans="1:15" s="38" customFormat="1" ht="14.25" customHeight="1">
      <c r="A1603" s="503"/>
      <c r="B1603" s="250"/>
      <c r="C1603" s="251"/>
      <c r="D1603" s="252"/>
      <c r="E1603" s="253"/>
      <c r="F1603" s="265"/>
      <c r="G1603" s="254"/>
      <c r="H1603" s="511"/>
      <c r="I1603" s="257"/>
      <c r="J1603" s="255"/>
      <c r="K1603" s="252"/>
      <c r="L1603" s="252"/>
      <c r="M1603" s="253"/>
      <c r="N1603" s="265"/>
      <c r="O1603" s="249"/>
    </row>
    <row r="1604" spans="1:15" s="38" customFormat="1" ht="14.25" customHeight="1">
      <c r="A1604" s="503"/>
      <c r="B1604" s="250"/>
      <c r="C1604" s="251"/>
      <c r="D1604" s="252"/>
      <c r="E1604" s="253"/>
      <c r="F1604" s="245"/>
      <c r="G1604" s="254"/>
      <c r="H1604" s="511"/>
      <c r="I1604" s="257"/>
      <c r="J1604" s="255"/>
      <c r="K1604" s="252"/>
      <c r="L1604" s="252"/>
      <c r="M1604" s="253"/>
      <c r="N1604" s="265"/>
      <c r="O1604" s="249"/>
    </row>
    <row r="1605" spans="1:15" s="38" customFormat="1" ht="14.25" customHeight="1">
      <c r="A1605" s="503"/>
      <c r="B1605" s="250"/>
      <c r="C1605" s="260"/>
      <c r="D1605" s="261"/>
      <c r="E1605" s="262"/>
      <c r="F1605" s="263"/>
      <c r="G1605" s="254"/>
      <c r="H1605" s="511"/>
      <c r="I1605" s="247"/>
      <c r="J1605" s="255"/>
      <c r="K1605" s="252"/>
      <c r="L1605" s="252"/>
      <c r="M1605" s="253"/>
      <c r="N1605" s="265"/>
      <c r="O1605" s="249"/>
    </row>
    <row r="1606" spans="1:15" s="38" customFormat="1" ht="14.25" customHeight="1">
      <c r="A1606" s="503"/>
      <c r="B1606" s="234" t="s">
        <v>239</v>
      </c>
      <c r="C1606" s="235"/>
      <c r="D1606" s="235"/>
      <c r="E1606" s="236"/>
      <c r="F1606" s="237"/>
      <c r="G1606" s="238"/>
      <c r="H1606" s="511"/>
      <c r="I1606" s="257"/>
      <c r="J1606" s="255"/>
      <c r="K1606" s="252"/>
      <c r="L1606" s="252"/>
      <c r="M1606" s="253"/>
      <c r="N1606" s="265"/>
      <c r="O1606" s="249"/>
    </row>
    <row r="1607" spans="1:15" s="38" customFormat="1" ht="14.25" customHeight="1">
      <c r="A1607" s="503"/>
      <c r="B1607" s="241"/>
      <c r="C1607" s="242"/>
      <c r="D1607" s="243"/>
      <c r="E1607" s="244"/>
      <c r="F1607" s="264"/>
      <c r="G1607" s="246"/>
      <c r="H1607" s="513"/>
      <c r="I1607" s="247"/>
      <c r="J1607" s="255"/>
      <c r="K1607" s="252"/>
      <c r="L1607" s="252"/>
      <c r="M1607" s="253"/>
      <c r="N1607" s="245"/>
      <c r="O1607" s="249"/>
    </row>
    <row r="1608" spans="1:15" s="38" customFormat="1" ht="14.25" customHeight="1">
      <c r="A1608" s="503"/>
      <c r="B1608" s="250"/>
      <c r="C1608" s="251"/>
      <c r="D1608" s="252"/>
      <c r="E1608" s="253"/>
      <c r="F1608" s="265"/>
      <c r="G1608" s="254">
        <f>ROUNDDOWN(SUM(F1607:F1611)/1000,0)</f>
        <v>0</v>
      </c>
      <c r="H1608" s="513"/>
      <c r="I1608" s="247"/>
      <c r="J1608" s="255"/>
      <c r="K1608" s="252"/>
      <c r="L1608" s="252"/>
      <c r="M1608" s="253"/>
      <c r="N1608" s="245"/>
      <c r="O1608" s="249"/>
    </row>
    <row r="1609" spans="1:15" s="38" customFormat="1" ht="14.25" customHeight="1">
      <c r="A1609" s="503"/>
      <c r="B1609" s="250"/>
      <c r="C1609" s="251"/>
      <c r="D1609" s="252"/>
      <c r="E1609" s="253"/>
      <c r="F1609" s="265"/>
      <c r="G1609" s="254"/>
      <c r="H1609" s="513"/>
      <c r="I1609" s="247"/>
      <c r="J1609" s="255"/>
      <c r="K1609" s="252"/>
      <c r="L1609" s="252"/>
      <c r="M1609" s="253"/>
      <c r="N1609" s="245"/>
      <c r="O1609" s="249"/>
    </row>
    <row r="1610" spans="1:15" s="38" customFormat="1" ht="14.25" customHeight="1">
      <c r="A1610" s="503"/>
      <c r="B1610" s="250"/>
      <c r="C1610" s="251"/>
      <c r="D1610" s="252"/>
      <c r="E1610" s="253"/>
      <c r="F1610" s="245"/>
      <c r="G1610" s="254"/>
      <c r="H1610" s="511"/>
      <c r="I1610" s="257"/>
      <c r="J1610" s="255"/>
      <c r="K1610" s="252"/>
      <c r="L1610" s="252"/>
      <c r="M1610" s="253"/>
      <c r="N1610" s="265"/>
      <c r="O1610" s="249"/>
    </row>
    <row r="1611" spans="1:15" s="38" customFormat="1" ht="14.25" customHeight="1">
      <c r="A1611" s="503"/>
      <c r="B1611" s="250"/>
      <c r="C1611" s="260"/>
      <c r="D1611" s="261"/>
      <c r="E1611" s="262"/>
      <c r="F1611" s="263"/>
      <c r="G1611" s="254"/>
      <c r="H1611" s="511"/>
      <c r="I1611" s="257"/>
      <c r="J1611" s="255"/>
      <c r="K1611" s="252"/>
      <c r="L1611" s="252"/>
      <c r="M1611" s="253"/>
      <c r="N1611" s="245"/>
      <c r="O1611" s="249"/>
    </row>
    <row r="1612" spans="1:15" s="38" customFormat="1" ht="14.25" customHeight="1">
      <c r="A1612" s="503"/>
      <c r="B1612" s="234" t="s">
        <v>240</v>
      </c>
      <c r="C1612" s="235"/>
      <c r="D1612" s="235"/>
      <c r="E1612" s="236"/>
      <c r="F1612" s="237"/>
      <c r="G1612" s="238"/>
      <c r="H1612" s="511"/>
      <c r="I1612" s="257"/>
      <c r="J1612" s="255"/>
      <c r="K1612" s="252"/>
      <c r="L1612" s="252"/>
      <c r="M1612" s="253"/>
      <c r="N1612" s="245"/>
      <c r="O1612" s="249"/>
    </row>
    <row r="1613" spans="1:15" s="38" customFormat="1" ht="14.25" customHeight="1">
      <c r="A1613" s="503"/>
      <c r="B1613" s="241"/>
      <c r="C1613" s="242"/>
      <c r="D1613" s="243"/>
      <c r="E1613" s="244"/>
      <c r="F1613" s="269"/>
      <c r="G1613" s="246"/>
      <c r="H1613" s="511"/>
      <c r="I1613" s="257"/>
      <c r="J1613" s="255"/>
      <c r="K1613" s="252"/>
      <c r="L1613" s="252"/>
      <c r="M1613" s="253"/>
      <c r="N1613" s="245"/>
      <c r="O1613" s="249"/>
    </row>
    <row r="1614" spans="1:15" s="38" customFormat="1" ht="14.25" customHeight="1">
      <c r="A1614" s="503"/>
      <c r="B1614" s="250"/>
      <c r="C1614" s="251"/>
      <c r="D1614" s="252"/>
      <c r="E1614" s="253"/>
      <c r="F1614" s="245"/>
      <c r="G1614" s="246">
        <f>ROUNDDOWN(SUM(F1613:F1617)/1000,0)</f>
        <v>0</v>
      </c>
      <c r="H1614" s="511"/>
      <c r="I1614" s="247"/>
      <c r="J1614" s="255"/>
      <c r="K1614" s="252"/>
      <c r="L1614" s="252"/>
      <c r="M1614" s="253"/>
      <c r="N1614" s="265"/>
      <c r="O1614" s="249"/>
    </row>
    <row r="1615" spans="1:15" s="38" customFormat="1" ht="14.25" customHeight="1">
      <c r="A1615" s="503"/>
      <c r="B1615" s="250"/>
      <c r="C1615" s="251"/>
      <c r="D1615" s="252"/>
      <c r="E1615" s="253"/>
      <c r="F1615" s="265"/>
      <c r="G1615" s="246"/>
      <c r="H1615" s="513"/>
      <c r="I1615" s="247"/>
      <c r="J1615" s="266"/>
      <c r="K1615" s="261"/>
      <c r="L1615" s="261"/>
      <c r="M1615" s="262"/>
      <c r="N1615" s="245"/>
      <c r="O1615" s="267"/>
    </row>
    <row r="1616" spans="1:15" s="38" customFormat="1" ht="14.25" customHeight="1">
      <c r="A1616" s="503"/>
      <c r="B1616" s="250"/>
      <c r="C1616" s="251"/>
      <c r="D1616" s="252"/>
      <c r="E1616" s="253"/>
      <c r="F1616" s="265"/>
      <c r="G1616" s="246"/>
      <c r="H1616" s="511"/>
      <c r="I1616" s="270" t="s">
        <v>241</v>
      </c>
      <c r="J1616" s="271"/>
      <c r="K1616" s="271"/>
      <c r="L1616" s="271"/>
      <c r="M1616" s="272"/>
      <c r="N1616" s="237"/>
      <c r="O1616" s="268"/>
    </row>
    <row r="1617" spans="1:15" s="38" customFormat="1" ht="14.25" customHeight="1">
      <c r="A1617" s="503"/>
      <c r="B1617" s="250"/>
      <c r="C1617" s="260"/>
      <c r="D1617" s="261"/>
      <c r="E1617" s="262"/>
      <c r="F1617" s="263"/>
      <c r="G1617" s="254"/>
      <c r="H1617" s="513"/>
      <c r="I1617" s="247"/>
      <c r="J1617" s="248"/>
      <c r="K1617" s="243"/>
      <c r="L1617" s="243"/>
      <c r="M1617" s="244"/>
      <c r="N1617" s="273"/>
      <c r="O1617" s="249"/>
    </row>
    <row r="1618" spans="1:15" s="38" customFormat="1" ht="14.25" customHeight="1">
      <c r="A1618" s="503"/>
      <c r="B1618" s="234" t="s">
        <v>242</v>
      </c>
      <c r="C1618" s="235"/>
      <c r="D1618" s="235"/>
      <c r="E1618" s="236"/>
      <c r="F1618" s="237"/>
      <c r="G1618" s="238"/>
      <c r="H1618" s="513"/>
      <c r="I1618" s="247"/>
      <c r="J1618" s="255"/>
      <c r="K1618" s="252"/>
      <c r="L1618" s="252"/>
      <c r="M1618" s="253"/>
      <c r="N1618" s="274"/>
      <c r="O1618" s="275">
        <f>ROUNDDOWN(SUM(N1617:N1628)/1000,0)</f>
        <v>0</v>
      </c>
    </row>
    <row r="1619" spans="1:15" s="38" customFormat="1" ht="14.25" customHeight="1">
      <c r="A1619" s="503"/>
      <c r="B1619" s="241"/>
      <c r="C1619" s="242"/>
      <c r="D1619" s="243"/>
      <c r="E1619" s="244"/>
      <c r="F1619" s="269"/>
      <c r="G1619" s="246"/>
      <c r="H1619" s="513"/>
      <c r="I1619" s="257"/>
      <c r="J1619" s="255"/>
      <c r="K1619" s="252"/>
      <c r="L1619" s="252"/>
      <c r="M1619" s="253"/>
      <c r="N1619" s="276"/>
      <c r="O1619" s="249"/>
    </row>
    <row r="1620" spans="1:15" s="38" customFormat="1" ht="14.25" customHeight="1">
      <c r="A1620" s="503"/>
      <c r="B1620" s="250"/>
      <c r="C1620" s="251"/>
      <c r="D1620" s="252"/>
      <c r="E1620" s="253"/>
      <c r="F1620" s="263"/>
      <c r="G1620" s="254">
        <f>ROUNDDOWN(SUM(F1619:F1622)/1000,0)</f>
        <v>0</v>
      </c>
      <c r="H1620" s="511"/>
      <c r="I1620" s="247"/>
      <c r="J1620" s="255"/>
      <c r="K1620" s="252"/>
      <c r="L1620" s="252"/>
      <c r="M1620" s="253"/>
      <c r="N1620" s="274"/>
      <c r="O1620" s="249"/>
    </row>
    <row r="1621" spans="1:15" s="38" customFormat="1" ht="14.25" customHeight="1">
      <c r="A1621" s="503"/>
      <c r="B1621" s="250"/>
      <c r="C1621" s="251"/>
      <c r="D1621" s="252"/>
      <c r="E1621" s="253"/>
      <c r="F1621" s="263"/>
      <c r="G1621" s="254"/>
      <c r="H1621" s="513"/>
      <c r="I1621" s="257"/>
      <c r="J1621" s="255"/>
      <c r="K1621" s="252"/>
      <c r="L1621" s="252"/>
      <c r="M1621" s="253"/>
      <c r="N1621" s="276"/>
      <c r="O1621" s="249"/>
    </row>
    <row r="1622" spans="1:15" s="38" customFormat="1" ht="14.25" customHeight="1">
      <c r="A1622" s="503"/>
      <c r="B1622" s="250"/>
      <c r="C1622" s="260"/>
      <c r="D1622" s="261"/>
      <c r="E1622" s="262"/>
      <c r="F1622" s="263"/>
      <c r="G1622" s="254"/>
      <c r="H1622" s="513"/>
      <c r="I1622" s="247"/>
      <c r="J1622" s="255"/>
      <c r="K1622" s="252"/>
      <c r="L1622" s="252"/>
      <c r="M1622" s="253"/>
      <c r="N1622" s="274"/>
      <c r="O1622" s="249"/>
    </row>
    <row r="1623" spans="1:15" s="38" customFormat="1" ht="14.25" customHeight="1" thickBot="1">
      <c r="A1623" s="503"/>
      <c r="B1623" s="277" t="s">
        <v>243</v>
      </c>
      <c r="C1623" s="278"/>
      <c r="D1623" s="278"/>
      <c r="E1623" s="279"/>
      <c r="F1623" s="280"/>
      <c r="G1623" s="281">
        <f>G1624-G1586-G1595-G1601-G1608-G1614-G1620</f>
        <v>0</v>
      </c>
      <c r="H1623" s="511"/>
      <c r="I1623" s="282"/>
      <c r="J1623" s="255"/>
      <c r="K1623" s="252"/>
      <c r="L1623" s="252"/>
      <c r="M1623" s="253"/>
      <c r="N1623" s="274"/>
      <c r="O1623" s="249"/>
    </row>
    <row r="1624" spans="1:15" s="38" customFormat="1" ht="20.149999999999999" customHeight="1" thickTop="1">
      <c r="A1624" s="503"/>
      <c r="B1624" s="961" t="s">
        <v>244</v>
      </c>
      <c r="C1624" s="962"/>
      <c r="D1624" s="962"/>
      <c r="E1624" s="962"/>
      <c r="F1624" s="963"/>
      <c r="G1624" s="283">
        <f>O1631</f>
        <v>0</v>
      </c>
      <c r="H1624" s="511"/>
      <c r="I1624" s="284"/>
      <c r="J1624" s="255"/>
      <c r="K1624" s="252"/>
      <c r="L1624" s="252"/>
      <c r="M1624" s="253"/>
      <c r="N1624" s="274"/>
      <c r="O1624" s="249"/>
    </row>
    <row r="1625" spans="1:15" s="38" customFormat="1" ht="14.25" customHeight="1">
      <c r="A1625" s="503"/>
      <c r="B1625" s="285" t="s">
        <v>245</v>
      </c>
      <c r="C1625" s="286"/>
      <c r="D1625" s="286"/>
      <c r="E1625" s="286"/>
      <c r="F1625" s="286"/>
      <c r="G1625" s="287"/>
      <c r="H1625" s="287"/>
      <c r="I1625" s="247"/>
      <c r="J1625" s="255"/>
      <c r="K1625" s="252"/>
      <c r="L1625" s="252"/>
      <c r="M1625" s="253"/>
      <c r="N1625" s="274"/>
      <c r="O1625" s="249"/>
    </row>
    <row r="1626" spans="1:15" s="38" customFormat="1" ht="14.25" customHeight="1">
      <c r="A1626" s="503"/>
      <c r="B1626" s="288" t="s">
        <v>246</v>
      </c>
      <c r="C1626" s="286"/>
      <c r="D1626" s="286"/>
      <c r="E1626" s="286"/>
      <c r="F1626" s="286"/>
      <c r="G1626" s="289" t="s">
        <v>247</v>
      </c>
      <c r="H1626" s="514"/>
      <c r="I1626" s="247"/>
      <c r="J1626" s="255"/>
      <c r="K1626" s="252"/>
      <c r="L1626" s="252"/>
      <c r="M1626" s="253"/>
      <c r="N1626" s="274"/>
      <c r="O1626" s="249"/>
    </row>
    <row r="1627" spans="1:15" s="38" customFormat="1" ht="14.25" customHeight="1">
      <c r="A1627" s="503"/>
      <c r="B1627" s="964" t="s">
        <v>2</v>
      </c>
      <c r="C1627" s="965"/>
      <c r="D1627" s="965"/>
      <c r="E1627" s="965"/>
      <c r="F1627" s="966"/>
      <c r="G1627" s="290" t="s">
        <v>85</v>
      </c>
      <c r="H1627" s="514"/>
      <c r="I1627" s="247"/>
      <c r="J1627" s="255"/>
      <c r="K1627" s="252"/>
      <c r="L1627" s="252"/>
      <c r="M1627" s="253"/>
      <c r="N1627" s="274"/>
      <c r="O1627" s="249"/>
    </row>
    <row r="1628" spans="1:15" s="38" customFormat="1" ht="20.149999999999999" customHeight="1" thickBot="1">
      <c r="A1628" s="503"/>
      <c r="B1628" s="943" t="s">
        <v>248</v>
      </c>
      <c r="C1628" s="967"/>
      <c r="D1628" s="967"/>
      <c r="E1628" s="967"/>
      <c r="F1628" s="968"/>
      <c r="G1628" s="291"/>
      <c r="H1628" s="515"/>
      <c r="I1628" s="292"/>
      <c r="J1628" s="293"/>
      <c r="K1628" s="294"/>
      <c r="L1628" s="294"/>
      <c r="M1628" s="295"/>
      <c r="N1628" s="296"/>
      <c r="O1628" s="297"/>
    </row>
    <row r="1629" spans="1:15" s="38" customFormat="1" ht="22.25" customHeight="1" thickTop="1">
      <c r="A1629" s="503"/>
      <c r="B1629" s="943" t="s">
        <v>249</v>
      </c>
      <c r="C1629" s="944"/>
      <c r="D1629" s="944"/>
      <c r="E1629" s="944"/>
      <c r="F1629" s="945"/>
      <c r="G1629" s="291"/>
      <c r="H1629" s="298"/>
      <c r="I1629" s="946" t="s">
        <v>250</v>
      </c>
      <c r="J1629" s="947"/>
      <c r="K1629" s="947"/>
      <c r="L1629" s="947"/>
      <c r="M1629" s="947"/>
      <c r="N1629" s="948"/>
      <c r="O1629" s="299">
        <f>SUM(O1586,O1600,O1618,)</f>
        <v>0</v>
      </c>
    </row>
    <row r="1630" spans="1:15" s="38" customFormat="1" ht="35.15" customHeight="1" thickBot="1">
      <c r="A1630" s="503"/>
      <c r="B1630" s="949" t="s">
        <v>251</v>
      </c>
      <c r="C1630" s="950"/>
      <c r="D1630" s="950"/>
      <c r="E1630" s="950"/>
      <c r="F1630" s="951"/>
      <c r="G1630" s="300"/>
      <c r="H1630" s="226"/>
      <c r="I1630" s="929" t="s">
        <v>252</v>
      </c>
      <c r="J1630" s="930"/>
      <c r="K1630" s="930"/>
      <c r="L1630" s="930"/>
      <c r="M1630" s="930"/>
      <c r="N1630" s="931"/>
      <c r="O1630" s="301">
        <f>IF(共通入力シート!$B$18="課税事業者",ROUNDDOWN((O1629-G1631)*10/110,0),0)</f>
        <v>0</v>
      </c>
    </row>
    <row r="1631" spans="1:15" s="38" customFormat="1" ht="25.25" customHeight="1" thickTop="1">
      <c r="A1631" s="503"/>
      <c r="B1631" s="952" t="s">
        <v>90</v>
      </c>
      <c r="C1631" s="953"/>
      <c r="D1631" s="953"/>
      <c r="E1631" s="953"/>
      <c r="F1631" s="954"/>
      <c r="G1631" s="302">
        <f>SUM(G1628:G1630)</f>
        <v>0</v>
      </c>
      <c r="H1631" s="516"/>
      <c r="I1631" s="929" t="s">
        <v>253</v>
      </c>
      <c r="J1631" s="930"/>
      <c r="K1631" s="930"/>
      <c r="L1631" s="930"/>
      <c r="M1631" s="930"/>
      <c r="N1631" s="931"/>
      <c r="O1631" s="299">
        <f>O1629-O1630</f>
        <v>0</v>
      </c>
    </row>
    <row r="1632" spans="1:15" s="38" customFormat="1" ht="26.25" customHeight="1">
      <c r="A1632" s="503"/>
      <c r="B1632" s="517" t="s">
        <v>254</v>
      </c>
      <c r="C1632" s="303"/>
      <c r="D1632" s="303"/>
      <c r="E1632" s="303"/>
      <c r="F1632" s="303"/>
      <c r="G1632" s="304"/>
      <c r="H1632" s="516"/>
      <c r="I1632" s="929" t="s">
        <v>255</v>
      </c>
      <c r="J1632" s="930"/>
      <c r="K1632" s="930"/>
      <c r="L1632" s="930"/>
      <c r="M1632" s="930"/>
      <c r="N1632" s="931"/>
      <c r="O1632" s="742"/>
    </row>
    <row r="1633" spans="1:21" s="38" customFormat="1" ht="10.5" customHeight="1" thickBot="1">
      <c r="A1633" s="503"/>
      <c r="B1633" s="1"/>
      <c r="C1633" s="303"/>
      <c r="D1633" s="303"/>
      <c r="E1633" s="303"/>
      <c r="F1633" s="303"/>
      <c r="G1633" s="304"/>
      <c r="H1633" s="516"/>
      <c r="I1633" s="518"/>
    </row>
    <row r="1634" spans="1:21" s="38" customFormat="1" ht="25.25" customHeight="1" thickBot="1">
      <c r="A1634" s="503"/>
      <c r="B1634" s="932" t="s">
        <v>103</v>
      </c>
      <c r="C1634" s="933"/>
      <c r="D1634" s="934" t="str">
        <f>IF(共通入力シート!$B$2="","",共通入力シート!$B$2)</f>
        <v/>
      </c>
      <c r="E1634" s="934"/>
      <c r="F1634" s="934"/>
      <c r="G1634" s="935"/>
      <c r="H1634" s="936" t="str">
        <f>IF(共通入力シート!$B$18="※選択してください。","★「共通入力シート」の消費税等仕入控除税額の取扱を選択してください。","")</f>
        <v>★「共通入力シート」の消費税等仕入控除税額の取扱を選択してください。</v>
      </c>
      <c r="I1634" s="937"/>
      <c r="J1634" s="937"/>
      <c r="K1634" s="937"/>
      <c r="L1634" s="937"/>
      <c r="M1634" s="937"/>
      <c r="N1634" s="937"/>
      <c r="O1634" s="937"/>
    </row>
    <row r="1635" spans="1:21" s="38" customFormat="1" ht="25.25" customHeight="1" thickBot="1">
      <c r="A1635" s="503"/>
      <c r="B1635" s="938" t="s">
        <v>256</v>
      </c>
      <c r="C1635" s="939"/>
      <c r="D1635" s="940" t="str">
        <f>IF(O1631=0,"",MAX(0,MIN(INT(O1631/2),G1623)))</f>
        <v/>
      </c>
      <c r="E1635" s="940"/>
      <c r="F1635" s="940"/>
      <c r="G1635" s="305" t="s">
        <v>257</v>
      </c>
      <c r="H1635" s="941" t="s">
        <v>497</v>
      </c>
      <c r="I1635" s="942"/>
      <c r="J1635" s="942"/>
      <c r="K1635" s="942"/>
      <c r="L1635" s="942"/>
      <c r="M1635" s="942"/>
      <c r="N1635" s="942"/>
      <c r="O1635" s="942"/>
    </row>
    <row r="1636" spans="1:21" ht="14.25" customHeight="1" thickBot="1">
      <c r="B1636" s="44" t="s">
        <v>492</v>
      </c>
      <c r="C1636" s="4"/>
      <c r="D1636" s="4"/>
      <c r="E1636" s="4"/>
      <c r="F1636" s="4"/>
      <c r="G1636" s="4"/>
      <c r="H1636" s="4"/>
      <c r="I1636" s="4"/>
      <c r="J1636" s="4"/>
      <c r="K1636" s="4"/>
      <c r="L1636" s="4"/>
      <c r="M1636" s="4"/>
      <c r="N1636" s="4"/>
      <c r="O1636" s="4"/>
      <c r="R1636"/>
      <c r="S1636"/>
      <c r="T1636"/>
      <c r="U1636"/>
    </row>
    <row r="1637" spans="1:21" ht="14.25" customHeight="1">
      <c r="B1637" s="1008" t="s">
        <v>76</v>
      </c>
      <c r="C1637" s="1009"/>
      <c r="D1637" s="1012">
        <v>16</v>
      </c>
      <c r="E1637" s="1008" t="s">
        <v>220</v>
      </c>
      <c r="F1637" s="1014"/>
      <c r="G1637" s="1015"/>
      <c r="H1637" s="1018" t="str">
        <f>IF(F1637="","←選択してください。","")</f>
        <v>←選択してください。</v>
      </c>
      <c r="I1637" s="1019"/>
      <c r="J1637" s="1019"/>
      <c r="K1637" s="1019"/>
      <c r="L1637" s="1019"/>
      <c r="M1637" s="1019"/>
      <c r="N1637" s="1019"/>
      <c r="O1637" s="1019"/>
      <c r="R1637"/>
      <c r="S1637"/>
      <c r="T1637"/>
      <c r="U1637"/>
    </row>
    <row r="1638" spans="1:21" ht="14.25" customHeight="1" thickBot="1">
      <c r="B1638" s="1010"/>
      <c r="C1638" s="1011"/>
      <c r="D1638" s="1013"/>
      <c r="E1638" s="1010"/>
      <c r="F1638" s="1016"/>
      <c r="G1638" s="1017"/>
      <c r="H1638" s="1020"/>
      <c r="I1638" s="1021"/>
      <c r="J1638" s="1021"/>
      <c r="K1638" s="1021"/>
      <c r="L1638" s="1021"/>
      <c r="M1638" s="1021"/>
      <c r="N1638" s="1021"/>
      <c r="O1638" s="1021"/>
      <c r="R1638"/>
      <c r="S1638"/>
      <c r="T1638"/>
      <c r="U1638"/>
    </row>
    <row r="1639" spans="1:21" ht="16.5" customHeight="1">
      <c r="B1639" s="488" t="s">
        <v>77</v>
      </c>
      <c r="C1639" s="489"/>
      <c r="D1639" s="489"/>
      <c r="E1639" s="490"/>
      <c r="F1639" s="489"/>
      <c r="G1639" s="489"/>
      <c r="H1639" s="491"/>
      <c r="I1639" s="491"/>
      <c r="J1639" s="491"/>
      <c r="K1639" s="491"/>
      <c r="L1639" s="491"/>
      <c r="M1639" s="491"/>
      <c r="N1639" s="491"/>
      <c r="O1639" s="492"/>
      <c r="R1639"/>
      <c r="S1639"/>
      <c r="T1639"/>
      <c r="U1639"/>
    </row>
    <row r="1640" spans="1:21" ht="18.75" customHeight="1">
      <c r="B1640" s="999"/>
      <c r="C1640" s="1000"/>
      <c r="D1640" s="1000"/>
      <c r="E1640" s="1000"/>
      <c r="F1640" s="1000"/>
      <c r="G1640" s="1000"/>
      <c r="H1640" s="1000"/>
      <c r="I1640" s="1000"/>
      <c r="J1640" s="1000"/>
      <c r="K1640" s="1000"/>
      <c r="L1640" s="493" t="s">
        <v>388</v>
      </c>
      <c r="M1640" s="1003"/>
      <c r="N1640" s="1003"/>
      <c r="O1640" s="1004"/>
      <c r="Q1640" s="498" t="str">
        <f>IF(M1640="", "←選択してください。", "")</f>
        <v>←選択してください。</v>
      </c>
      <c r="R1640"/>
      <c r="S1640"/>
      <c r="T1640"/>
      <c r="U1640"/>
    </row>
    <row r="1641" spans="1:21" ht="17.25" customHeight="1">
      <c r="B1641" s="1001"/>
      <c r="C1641" s="1002"/>
      <c r="D1641" s="1002"/>
      <c r="E1641" s="1002"/>
      <c r="F1641" s="1002"/>
      <c r="G1641" s="1002"/>
      <c r="H1641" s="1002"/>
      <c r="I1641" s="1002"/>
      <c r="J1641" s="1002"/>
      <c r="K1641" s="1002"/>
      <c r="L1641" s="695" t="s">
        <v>56</v>
      </c>
      <c r="M1641" s="1005"/>
      <c r="N1641" s="1005"/>
      <c r="O1641" s="1006"/>
      <c r="Q1641" s="498" t="str">
        <f>IF(AND(F1637="公演事業", M1641=""),"←選択してください。", IF(AND(F1637&lt;&gt;"公演事業", F1637&lt;&gt;""),"←創作種別を記入する必要はありません。", ""))</f>
        <v/>
      </c>
      <c r="R1641"/>
      <c r="S1641"/>
      <c r="T1641"/>
      <c r="U1641"/>
    </row>
    <row r="1642" spans="1:21" ht="4.5" customHeight="1">
      <c r="B1642" s="453"/>
      <c r="C1642" s="453"/>
      <c r="D1642" s="453"/>
      <c r="E1642" s="453"/>
      <c r="F1642" s="453"/>
      <c r="G1642" s="453"/>
      <c r="H1642" s="453"/>
      <c r="I1642" s="453"/>
      <c r="J1642" s="453"/>
      <c r="K1642" s="453"/>
      <c r="L1642" s="453"/>
      <c r="M1642" s="453"/>
      <c r="N1642" s="453"/>
      <c r="O1642" s="494"/>
      <c r="R1642"/>
      <c r="S1642"/>
      <c r="T1642"/>
      <c r="U1642"/>
    </row>
    <row r="1643" spans="1:21" ht="24" customHeight="1">
      <c r="B1643" s="495" t="s">
        <v>205</v>
      </c>
      <c r="C1643" s="496"/>
      <c r="D1643" s="496"/>
      <c r="E1643" s="496"/>
      <c r="F1643" s="925" t="s">
        <v>55</v>
      </c>
      <c r="G1643" s="1007"/>
      <c r="H1643" s="743"/>
      <c r="I1643" s="925" t="s">
        <v>73</v>
      </c>
      <c r="J1643" s="926"/>
      <c r="K1643" s="1007"/>
      <c r="L1643" s="709" t="str">
        <f>IF(F1637="公演事業",IF(OR($H1645=0,$K1645=0),"",$H1643/($H1645*$K1645)),"")</f>
        <v/>
      </c>
      <c r="M1643" s="925" t="s">
        <v>74</v>
      </c>
      <c r="N1643" s="1007"/>
      <c r="O1643" s="497" t="str">
        <f>IF(OR(F1637&lt;&gt;"公演事業",($O1738+$O1741)=0),"",($G1733-$G1732)/($O1738+$O1741))</f>
        <v/>
      </c>
      <c r="Q1643" s="498" t="str">
        <f>IF(OR(F1637="人材養成事業",F1637= "普及啓発事業"), "←斜線部は記入する必要はありません。", "")</f>
        <v/>
      </c>
      <c r="R1643"/>
      <c r="S1643"/>
      <c r="T1643"/>
      <c r="U1643"/>
    </row>
    <row r="1644" spans="1:21" s="1" customFormat="1" ht="21.75" customHeight="1">
      <c r="B1644" s="982" t="s">
        <v>222</v>
      </c>
      <c r="C1644" s="983"/>
      <c r="D1644" s="986" t="s">
        <v>223</v>
      </c>
      <c r="E1644" s="987"/>
      <c r="F1644" s="988" t="s">
        <v>224</v>
      </c>
      <c r="G1644" s="988"/>
      <c r="H1644" s="989" t="s">
        <v>225</v>
      </c>
      <c r="I1644" s="989"/>
      <c r="J1644" s="989"/>
      <c r="K1644" s="222" t="s">
        <v>226</v>
      </c>
      <c r="L1644" s="990" t="s">
        <v>227</v>
      </c>
      <c r="M1644" s="990"/>
      <c r="N1644" s="990"/>
      <c r="O1644" s="991"/>
    </row>
    <row r="1645" spans="1:21" s="1" customFormat="1" ht="21.75" customHeight="1">
      <c r="B1645" s="984"/>
      <c r="C1645" s="985"/>
      <c r="D1645" s="992"/>
      <c r="E1645" s="993"/>
      <c r="F1645" s="994"/>
      <c r="G1645" s="995"/>
      <c r="H1645" s="996"/>
      <c r="I1645" s="996"/>
      <c r="J1645" s="996"/>
      <c r="K1645" s="223"/>
      <c r="L1645" s="997"/>
      <c r="M1645" s="997"/>
      <c r="N1645" s="997"/>
      <c r="O1645" s="998"/>
      <c r="Q1645" s="498" t="str">
        <f>IF(F1637="公演事業","←すべての項目について、必ず記入してください。", IF(OR(F1637="人材養成事業", F1637="普及啓発事業"), "←記入する必要はありません。", ""))</f>
        <v/>
      </c>
    </row>
    <row r="1646" spans="1:21">
      <c r="B1646" s="1"/>
      <c r="C1646" s="1"/>
      <c r="D1646" s="453"/>
      <c r="E1646" s="453"/>
      <c r="F1646" s="453"/>
      <c r="G1646" s="453"/>
      <c r="H1646" s="453"/>
      <c r="I1646" s="453"/>
      <c r="J1646" s="453"/>
      <c r="K1646" s="453"/>
      <c r="L1646" s="453"/>
      <c r="M1646" s="453"/>
      <c r="N1646" s="453"/>
      <c r="O1646" s="453"/>
      <c r="Q1646" s="498"/>
      <c r="R1646"/>
      <c r="S1646"/>
      <c r="T1646"/>
      <c r="U1646"/>
    </row>
    <row r="1647" spans="1:21" ht="18" customHeight="1">
      <c r="B1647" s="976" t="s">
        <v>87</v>
      </c>
      <c r="C1647" s="977"/>
      <c r="D1647" s="977"/>
      <c r="E1647" s="977"/>
      <c r="F1647" s="977"/>
      <c r="G1647" s="977"/>
      <c r="H1647" s="977"/>
      <c r="I1647" s="977"/>
      <c r="J1647" s="977"/>
      <c r="K1647" s="977"/>
      <c r="L1647" s="977"/>
      <c r="M1647" s="977"/>
      <c r="N1647" s="977"/>
      <c r="O1647" s="978"/>
      <c r="R1647"/>
      <c r="S1647"/>
      <c r="T1647"/>
      <c r="U1647"/>
    </row>
    <row r="1648" spans="1:21" ht="18" customHeight="1">
      <c r="B1648" s="969" t="s">
        <v>384</v>
      </c>
      <c r="C1648" s="970"/>
      <c r="D1648" s="970"/>
      <c r="E1648" s="970"/>
      <c r="F1648" s="970"/>
      <c r="G1648" s="970"/>
      <c r="H1648" s="970"/>
      <c r="I1648" s="970"/>
      <c r="J1648" s="970"/>
      <c r="K1648" s="970"/>
      <c r="L1648" s="970"/>
      <c r="M1648" s="970"/>
      <c r="N1648" s="970"/>
      <c r="O1648" s="971"/>
      <c r="P1648" s="499"/>
      <c r="R1648"/>
      <c r="S1648"/>
      <c r="T1648"/>
      <c r="U1648"/>
    </row>
    <row r="1649" spans="2:21" ht="18" customHeight="1">
      <c r="B1649" s="972"/>
      <c r="C1649" s="851"/>
      <c r="D1649" s="851"/>
      <c r="E1649" s="851"/>
      <c r="F1649" s="851"/>
      <c r="G1649" s="851"/>
      <c r="H1649" s="851"/>
      <c r="I1649" s="851"/>
      <c r="J1649" s="851"/>
      <c r="K1649" s="851"/>
      <c r="L1649" s="851"/>
      <c r="M1649" s="851"/>
      <c r="N1649" s="851"/>
      <c r="O1649" s="852"/>
      <c r="P1649" s="499"/>
      <c r="R1649"/>
      <c r="S1649"/>
      <c r="T1649"/>
      <c r="U1649"/>
    </row>
    <row r="1650" spans="2:21" ht="18" customHeight="1">
      <c r="B1650" s="853"/>
      <c r="C1650" s="851"/>
      <c r="D1650" s="851"/>
      <c r="E1650" s="851"/>
      <c r="F1650" s="851"/>
      <c r="G1650" s="851"/>
      <c r="H1650" s="851"/>
      <c r="I1650" s="851"/>
      <c r="J1650" s="851"/>
      <c r="K1650" s="851"/>
      <c r="L1650" s="851"/>
      <c r="M1650" s="851"/>
      <c r="N1650" s="851"/>
      <c r="O1650" s="852"/>
      <c r="P1650" s="499"/>
      <c r="R1650"/>
      <c r="S1650"/>
      <c r="T1650"/>
      <c r="U1650"/>
    </row>
    <row r="1651" spans="2:21" ht="18" customHeight="1">
      <c r="B1651" s="853"/>
      <c r="C1651" s="851"/>
      <c r="D1651" s="851"/>
      <c r="E1651" s="851"/>
      <c r="F1651" s="851"/>
      <c r="G1651" s="851"/>
      <c r="H1651" s="851"/>
      <c r="I1651" s="851"/>
      <c r="J1651" s="851"/>
      <c r="K1651" s="851"/>
      <c r="L1651" s="851"/>
      <c r="M1651" s="851"/>
      <c r="N1651" s="851"/>
      <c r="O1651" s="852"/>
      <c r="P1651" s="499"/>
      <c r="R1651"/>
      <c r="S1651"/>
      <c r="T1651"/>
      <c r="U1651"/>
    </row>
    <row r="1652" spans="2:21" ht="18" customHeight="1">
      <c r="B1652" s="853"/>
      <c r="C1652" s="851"/>
      <c r="D1652" s="851"/>
      <c r="E1652" s="851"/>
      <c r="F1652" s="851"/>
      <c r="G1652" s="851"/>
      <c r="H1652" s="851"/>
      <c r="I1652" s="851"/>
      <c r="J1652" s="851"/>
      <c r="K1652" s="851"/>
      <c r="L1652" s="851"/>
      <c r="M1652" s="851"/>
      <c r="N1652" s="851"/>
      <c r="O1652" s="852"/>
      <c r="P1652" s="499"/>
      <c r="R1652"/>
      <c r="S1652"/>
      <c r="T1652"/>
      <c r="U1652"/>
    </row>
    <row r="1653" spans="2:21" ht="18" customHeight="1">
      <c r="B1653" s="853"/>
      <c r="C1653" s="851"/>
      <c r="D1653" s="851"/>
      <c r="E1653" s="851"/>
      <c r="F1653" s="851"/>
      <c r="G1653" s="851"/>
      <c r="H1653" s="851"/>
      <c r="I1653" s="851"/>
      <c r="J1653" s="851"/>
      <c r="K1653" s="851"/>
      <c r="L1653" s="851"/>
      <c r="M1653" s="851"/>
      <c r="N1653" s="851"/>
      <c r="O1653" s="852"/>
      <c r="P1653" s="499"/>
      <c r="R1653"/>
      <c r="S1653"/>
      <c r="T1653"/>
      <c r="U1653"/>
    </row>
    <row r="1654" spans="2:21" ht="18" customHeight="1">
      <c r="B1654" s="853"/>
      <c r="C1654" s="851"/>
      <c r="D1654" s="851"/>
      <c r="E1654" s="851"/>
      <c r="F1654" s="851"/>
      <c r="G1654" s="851"/>
      <c r="H1654" s="851"/>
      <c r="I1654" s="851"/>
      <c r="J1654" s="851"/>
      <c r="K1654" s="851"/>
      <c r="L1654" s="851"/>
      <c r="M1654" s="851"/>
      <c r="N1654" s="851"/>
      <c r="O1654" s="852"/>
      <c r="P1654" s="499"/>
      <c r="R1654"/>
      <c r="S1654"/>
      <c r="T1654"/>
      <c r="U1654"/>
    </row>
    <row r="1655" spans="2:21" ht="18" customHeight="1">
      <c r="B1655" s="853"/>
      <c r="C1655" s="851"/>
      <c r="D1655" s="851"/>
      <c r="E1655" s="851"/>
      <c r="F1655" s="851"/>
      <c r="G1655" s="851"/>
      <c r="H1655" s="851"/>
      <c r="I1655" s="851"/>
      <c r="J1655" s="851"/>
      <c r="K1655" s="851"/>
      <c r="L1655" s="851"/>
      <c r="M1655" s="851"/>
      <c r="N1655" s="851"/>
      <c r="O1655" s="852"/>
      <c r="P1655" s="499"/>
      <c r="R1655"/>
      <c r="S1655"/>
      <c r="T1655"/>
      <c r="U1655"/>
    </row>
    <row r="1656" spans="2:21" ht="18" customHeight="1">
      <c r="B1656" s="853"/>
      <c r="C1656" s="851"/>
      <c r="D1656" s="851"/>
      <c r="E1656" s="851"/>
      <c r="F1656" s="851"/>
      <c r="G1656" s="851"/>
      <c r="H1656" s="851"/>
      <c r="I1656" s="851"/>
      <c r="J1656" s="851"/>
      <c r="K1656" s="851"/>
      <c r="L1656" s="851"/>
      <c r="M1656" s="851"/>
      <c r="N1656" s="851"/>
      <c r="O1656" s="852"/>
      <c r="P1656" s="499"/>
      <c r="R1656"/>
      <c r="S1656"/>
      <c r="T1656"/>
      <c r="U1656"/>
    </row>
    <row r="1657" spans="2:21" ht="18" customHeight="1">
      <c r="B1657" s="853"/>
      <c r="C1657" s="851"/>
      <c r="D1657" s="851"/>
      <c r="E1657" s="851"/>
      <c r="F1657" s="851"/>
      <c r="G1657" s="851"/>
      <c r="H1657" s="851"/>
      <c r="I1657" s="851"/>
      <c r="J1657" s="851"/>
      <c r="K1657" s="851"/>
      <c r="L1657" s="851"/>
      <c r="M1657" s="851"/>
      <c r="N1657" s="851"/>
      <c r="O1657" s="852"/>
      <c r="P1657" s="499"/>
      <c r="R1657"/>
      <c r="S1657"/>
      <c r="T1657"/>
      <c r="U1657"/>
    </row>
    <row r="1658" spans="2:21" ht="18" customHeight="1">
      <c r="B1658" s="973" t="s">
        <v>386</v>
      </c>
      <c r="C1658" s="974"/>
      <c r="D1658" s="974"/>
      <c r="E1658" s="974"/>
      <c r="F1658" s="974"/>
      <c r="G1658" s="974"/>
      <c r="H1658" s="974"/>
      <c r="I1658" s="974"/>
      <c r="J1658" s="974"/>
      <c r="K1658" s="974"/>
      <c r="L1658" s="974"/>
      <c r="M1658" s="974"/>
      <c r="N1658" s="974"/>
      <c r="O1658" s="975"/>
      <c r="R1658"/>
      <c r="S1658"/>
      <c r="T1658"/>
      <c r="U1658"/>
    </row>
    <row r="1659" spans="2:21" ht="18" customHeight="1">
      <c r="B1659" s="972"/>
      <c r="C1659" s="851"/>
      <c r="D1659" s="851"/>
      <c r="E1659" s="851"/>
      <c r="F1659" s="851"/>
      <c r="G1659" s="851"/>
      <c r="H1659" s="851"/>
      <c r="I1659" s="851"/>
      <c r="J1659" s="851"/>
      <c r="K1659" s="851"/>
      <c r="L1659" s="851"/>
      <c r="M1659" s="851"/>
      <c r="N1659" s="851"/>
      <c r="O1659" s="852"/>
      <c r="R1659"/>
      <c r="S1659"/>
      <c r="T1659"/>
      <c r="U1659"/>
    </row>
    <row r="1660" spans="2:21" ht="18" customHeight="1">
      <c r="B1660" s="853"/>
      <c r="C1660" s="851"/>
      <c r="D1660" s="851"/>
      <c r="E1660" s="851"/>
      <c r="F1660" s="851"/>
      <c r="G1660" s="851"/>
      <c r="H1660" s="851"/>
      <c r="I1660" s="851"/>
      <c r="J1660" s="851"/>
      <c r="K1660" s="851"/>
      <c r="L1660" s="851"/>
      <c r="M1660" s="851"/>
      <c r="N1660" s="851"/>
      <c r="O1660" s="852"/>
      <c r="R1660"/>
      <c r="S1660"/>
      <c r="T1660"/>
      <c r="U1660"/>
    </row>
    <row r="1661" spans="2:21" ht="18" customHeight="1">
      <c r="B1661" s="853"/>
      <c r="C1661" s="851"/>
      <c r="D1661" s="851"/>
      <c r="E1661" s="851"/>
      <c r="F1661" s="851"/>
      <c r="G1661" s="851"/>
      <c r="H1661" s="851"/>
      <c r="I1661" s="851"/>
      <c r="J1661" s="851"/>
      <c r="K1661" s="851"/>
      <c r="L1661" s="851"/>
      <c r="M1661" s="851"/>
      <c r="N1661" s="851"/>
      <c r="O1661" s="852"/>
      <c r="R1661"/>
      <c r="S1661"/>
      <c r="T1661"/>
      <c r="U1661"/>
    </row>
    <row r="1662" spans="2:21" ht="18" customHeight="1">
      <c r="B1662" s="853"/>
      <c r="C1662" s="851"/>
      <c r="D1662" s="851"/>
      <c r="E1662" s="851"/>
      <c r="F1662" s="851"/>
      <c r="G1662" s="851"/>
      <c r="H1662" s="851"/>
      <c r="I1662" s="851"/>
      <c r="J1662" s="851"/>
      <c r="K1662" s="851"/>
      <c r="L1662" s="851"/>
      <c r="M1662" s="851"/>
      <c r="N1662" s="851"/>
      <c r="O1662" s="852"/>
      <c r="R1662"/>
      <c r="S1662"/>
      <c r="T1662"/>
      <c r="U1662"/>
    </row>
    <row r="1663" spans="2:21" ht="18" customHeight="1">
      <c r="B1663" s="853"/>
      <c r="C1663" s="851"/>
      <c r="D1663" s="851"/>
      <c r="E1663" s="851"/>
      <c r="F1663" s="851"/>
      <c r="G1663" s="851"/>
      <c r="H1663" s="851"/>
      <c r="I1663" s="851"/>
      <c r="J1663" s="851"/>
      <c r="K1663" s="851"/>
      <c r="L1663" s="851"/>
      <c r="M1663" s="851"/>
      <c r="N1663" s="851"/>
      <c r="O1663" s="852"/>
      <c r="R1663"/>
      <c r="S1663"/>
      <c r="T1663"/>
      <c r="U1663"/>
    </row>
    <row r="1664" spans="2:21" ht="18" customHeight="1">
      <c r="B1664" s="853"/>
      <c r="C1664" s="851"/>
      <c r="D1664" s="851"/>
      <c r="E1664" s="851"/>
      <c r="F1664" s="851"/>
      <c r="G1664" s="851"/>
      <c r="H1664" s="851"/>
      <c r="I1664" s="851"/>
      <c r="J1664" s="851"/>
      <c r="K1664" s="851"/>
      <c r="L1664" s="851"/>
      <c r="M1664" s="851"/>
      <c r="N1664" s="851"/>
      <c r="O1664" s="852"/>
      <c r="R1664"/>
      <c r="S1664"/>
      <c r="T1664"/>
      <c r="U1664"/>
    </row>
    <row r="1665" spans="2:21" ht="18" customHeight="1">
      <c r="B1665" s="853"/>
      <c r="C1665" s="851"/>
      <c r="D1665" s="851"/>
      <c r="E1665" s="851"/>
      <c r="F1665" s="851"/>
      <c r="G1665" s="851"/>
      <c r="H1665" s="851"/>
      <c r="I1665" s="851"/>
      <c r="J1665" s="851"/>
      <c r="K1665" s="851"/>
      <c r="L1665" s="851"/>
      <c r="M1665" s="851"/>
      <c r="N1665" s="851"/>
      <c r="O1665" s="852"/>
      <c r="R1665"/>
      <c r="S1665"/>
      <c r="T1665"/>
      <c r="U1665"/>
    </row>
    <row r="1666" spans="2:21" ht="18" customHeight="1">
      <c r="B1666" s="853"/>
      <c r="C1666" s="851"/>
      <c r="D1666" s="851"/>
      <c r="E1666" s="851"/>
      <c r="F1666" s="851"/>
      <c r="G1666" s="851"/>
      <c r="H1666" s="851"/>
      <c r="I1666" s="851"/>
      <c r="J1666" s="851"/>
      <c r="K1666" s="851"/>
      <c r="L1666" s="851"/>
      <c r="M1666" s="851"/>
      <c r="N1666" s="851"/>
      <c r="O1666" s="852"/>
      <c r="R1666"/>
      <c r="S1666"/>
      <c r="T1666"/>
      <c r="U1666"/>
    </row>
    <row r="1667" spans="2:21" ht="18" customHeight="1">
      <c r="B1667" s="853"/>
      <c r="C1667" s="851"/>
      <c r="D1667" s="851"/>
      <c r="E1667" s="851"/>
      <c r="F1667" s="851"/>
      <c r="G1667" s="851"/>
      <c r="H1667" s="851"/>
      <c r="I1667" s="851"/>
      <c r="J1667" s="851"/>
      <c r="K1667" s="851"/>
      <c r="L1667" s="851"/>
      <c r="M1667" s="851"/>
      <c r="N1667" s="851"/>
      <c r="O1667" s="852"/>
      <c r="R1667"/>
      <c r="S1667"/>
      <c r="T1667"/>
      <c r="U1667"/>
    </row>
    <row r="1668" spans="2:21" ht="18" customHeight="1">
      <c r="B1668" s="853"/>
      <c r="C1668" s="851"/>
      <c r="D1668" s="851"/>
      <c r="E1668" s="851"/>
      <c r="F1668" s="851"/>
      <c r="G1668" s="851"/>
      <c r="H1668" s="851"/>
      <c r="I1668" s="851"/>
      <c r="J1668" s="851"/>
      <c r="K1668" s="851"/>
      <c r="L1668" s="851"/>
      <c r="M1668" s="851"/>
      <c r="N1668" s="851"/>
      <c r="O1668" s="852"/>
      <c r="R1668"/>
      <c r="S1668"/>
      <c r="T1668"/>
      <c r="U1668"/>
    </row>
    <row r="1669" spans="2:21" ht="18" customHeight="1">
      <c r="B1669" s="853"/>
      <c r="C1669" s="851"/>
      <c r="D1669" s="851"/>
      <c r="E1669" s="851"/>
      <c r="F1669" s="851"/>
      <c r="G1669" s="851"/>
      <c r="H1669" s="851"/>
      <c r="I1669" s="851"/>
      <c r="J1669" s="851"/>
      <c r="K1669" s="851"/>
      <c r="L1669" s="851"/>
      <c r="M1669" s="851"/>
      <c r="N1669" s="851"/>
      <c r="O1669" s="852"/>
      <c r="R1669"/>
      <c r="S1669"/>
      <c r="T1669"/>
      <c r="U1669"/>
    </row>
    <row r="1670" spans="2:21" ht="18" customHeight="1">
      <c r="B1670" s="853"/>
      <c r="C1670" s="851"/>
      <c r="D1670" s="851"/>
      <c r="E1670" s="851"/>
      <c r="F1670" s="851"/>
      <c r="G1670" s="851"/>
      <c r="H1670" s="851"/>
      <c r="I1670" s="851"/>
      <c r="J1670" s="851"/>
      <c r="K1670" s="851"/>
      <c r="L1670" s="851"/>
      <c r="M1670" s="851"/>
      <c r="N1670" s="851"/>
      <c r="O1670" s="852"/>
      <c r="R1670"/>
      <c r="S1670"/>
      <c r="T1670"/>
      <c r="U1670"/>
    </row>
    <row r="1671" spans="2:21" ht="18" customHeight="1">
      <c r="B1671" s="853"/>
      <c r="C1671" s="851"/>
      <c r="D1671" s="851"/>
      <c r="E1671" s="851"/>
      <c r="F1671" s="851"/>
      <c r="G1671" s="851"/>
      <c r="H1671" s="851"/>
      <c r="I1671" s="851"/>
      <c r="J1671" s="851"/>
      <c r="K1671" s="851"/>
      <c r="L1671" s="851"/>
      <c r="M1671" s="851"/>
      <c r="N1671" s="851"/>
      <c r="O1671" s="852"/>
      <c r="R1671"/>
      <c r="S1671"/>
      <c r="T1671"/>
      <c r="U1671"/>
    </row>
    <row r="1672" spans="2:21" ht="18" customHeight="1">
      <c r="B1672" s="853"/>
      <c r="C1672" s="851"/>
      <c r="D1672" s="851"/>
      <c r="E1672" s="851"/>
      <c r="F1672" s="851"/>
      <c r="G1672" s="851"/>
      <c r="H1672" s="851"/>
      <c r="I1672" s="851"/>
      <c r="J1672" s="851"/>
      <c r="K1672" s="851"/>
      <c r="L1672" s="851"/>
      <c r="M1672" s="851"/>
      <c r="N1672" s="851"/>
      <c r="O1672" s="852"/>
      <c r="R1672"/>
      <c r="S1672"/>
      <c r="T1672"/>
      <c r="U1672"/>
    </row>
    <row r="1673" spans="2:21" ht="18" customHeight="1">
      <c r="B1673" s="853"/>
      <c r="C1673" s="851"/>
      <c r="D1673" s="851"/>
      <c r="E1673" s="851"/>
      <c r="F1673" s="851"/>
      <c r="G1673" s="851"/>
      <c r="H1673" s="851"/>
      <c r="I1673" s="851"/>
      <c r="J1673" s="851"/>
      <c r="K1673" s="851"/>
      <c r="L1673" s="851"/>
      <c r="M1673" s="851"/>
      <c r="N1673" s="851"/>
      <c r="O1673" s="852"/>
      <c r="R1673"/>
      <c r="S1673"/>
      <c r="T1673"/>
      <c r="U1673"/>
    </row>
    <row r="1674" spans="2:21" ht="18" customHeight="1">
      <c r="B1674" s="853"/>
      <c r="C1674" s="851"/>
      <c r="D1674" s="851"/>
      <c r="E1674" s="851"/>
      <c r="F1674" s="851"/>
      <c r="G1674" s="851"/>
      <c r="H1674" s="851"/>
      <c r="I1674" s="851"/>
      <c r="J1674" s="851"/>
      <c r="K1674" s="851"/>
      <c r="L1674" s="851"/>
      <c r="M1674" s="851"/>
      <c r="N1674" s="851"/>
      <c r="O1674" s="852"/>
      <c r="R1674"/>
      <c r="S1674"/>
      <c r="T1674"/>
      <c r="U1674"/>
    </row>
    <row r="1675" spans="2:21" ht="18" customHeight="1">
      <c r="B1675" s="979"/>
      <c r="C1675" s="980"/>
      <c r="D1675" s="980"/>
      <c r="E1675" s="980"/>
      <c r="F1675" s="980"/>
      <c r="G1675" s="980"/>
      <c r="H1675" s="980"/>
      <c r="I1675" s="980"/>
      <c r="J1675" s="980"/>
      <c r="K1675" s="980"/>
      <c r="L1675" s="980"/>
      <c r="M1675" s="980"/>
      <c r="N1675" s="980"/>
      <c r="O1675" s="981"/>
      <c r="R1675"/>
      <c r="S1675"/>
      <c r="T1675"/>
      <c r="U1675"/>
    </row>
    <row r="1676" spans="2:21" ht="18" customHeight="1">
      <c r="B1676" s="969" t="s">
        <v>385</v>
      </c>
      <c r="C1676" s="970"/>
      <c r="D1676" s="970"/>
      <c r="E1676" s="970"/>
      <c r="F1676" s="970"/>
      <c r="G1676" s="970"/>
      <c r="H1676" s="970"/>
      <c r="I1676" s="970"/>
      <c r="J1676" s="970"/>
      <c r="K1676" s="970"/>
      <c r="L1676" s="970"/>
      <c r="M1676" s="970"/>
      <c r="N1676" s="970"/>
      <c r="O1676" s="971"/>
      <c r="R1676"/>
      <c r="S1676"/>
      <c r="T1676"/>
      <c r="U1676"/>
    </row>
    <row r="1677" spans="2:21" ht="18" customHeight="1">
      <c r="B1677" s="972"/>
      <c r="C1677" s="851"/>
      <c r="D1677" s="851"/>
      <c r="E1677" s="851"/>
      <c r="F1677" s="851"/>
      <c r="G1677" s="851"/>
      <c r="H1677" s="851"/>
      <c r="I1677" s="851"/>
      <c r="J1677" s="851"/>
      <c r="K1677" s="851"/>
      <c r="L1677" s="851"/>
      <c r="M1677" s="851"/>
      <c r="N1677" s="851"/>
      <c r="O1677" s="852"/>
      <c r="R1677"/>
      <c r="S1677"/>
      <c r="T1677"/>
      <c r="U1677"/>
    </row>
    <row r="1678" spans="2:21" ht="18" customHeight="1">
      <c r="B1678" s="853"/>
      <c r="C1678" s="851"/>
      <c r="D1678" s="851"/>
      <c r="E1678" s="851"/>
      <c r="F1678" s="851"/>
      <c r="G1678" s="851"/>
      <c r="H1678" s="851"/>
      <c r="I1678" s="851"/>
      <c r="J1678" s="851"/>
      <c r="K1678" s="851"/>
      <c r="L1678" s="851"/>
      <c r="M1678" s="851"/>
      <c r="N1678" s="851"/>
      <c r="O1678" s="852"/>
      <c r="R1678"/>
      <c r="S1678"/>
      <c r="T1678"/>
      <c r="U1678"/>
    </row>
    <row r="1679" spans="2:21" ht="18" customHeight="1">
      <c r="B1679" s="853"/>
      <c r="C1679" s="851"/>
      <c r="D1679" s="851"/>
      <c r="E1679" s="851"/>
      <c r="F1679" s="851"/>
      <c r="G1679" s="851"/>
      <c r="H1679" s="851"/>
      <c r="I1679" s="851"/>
      <c r="J1679" s="851"/>
      <c r="K1679" s="851"/>
      <c r="L1679" s="851"/>
      <c r="M1679" s="851"/>
      <c r="N1679" s="851"/>
      <c r="O1679" s="852"/>
      <c r="R1679"/>
      <c r="S1679"/>
      <c r="T1679"/>
      <c r="U1679"/>
    </row>
    <row r="1680" spans="2:21" ht="18" customHeight="1">
      <c r="B1680" s="853"/>
      <c r="C1680" s="851"/>
      <c r="D1680" s="851"/>
      <c r="E1680" s="851"/>
      <c r="F1680" s="851"/>
      <c r="G1680" s="851"/>
      <c r="H1680" s="851"/>
      <c r="I1680" s="851"/>
      <c r="J1680" s="851"/>
      <c r="K1680" s="851"/>
      <c r="L1680" s="851"/>
      <c r="M1680" s="851"/>
      <c r="N1680" s="851"/>
      <c r="O1680" s="852"/>
      <c r="R1680"/>
      <c r="S1680"/>
      <c r="T1680"/>
      <c r="U1680"/>
    </row>
    <row r="1681" spans="1:21" ht="18" customHeight="1">
      <c r="B1681" s="973" t="s">
        <v>387</v>
      </c>
      <c r="C1681" s="974"/>
      <c r="D1681" s="974"/>
      <c r="E1681" s="974"/>
      <c r="F1681" s="974"/>
      <c r="G1681" s="974"/>
      <c r="H1681" s="974"/>
      <c r="I1681" s="974"/>
      <c r="J1681" s="974"/>
      <c r="K1681" s="974"/>
      <c r="L1681" s="974"/>
      <c r="M1681" s="974"/>
      <c r="N1681" s="974"/>
      <c r="O1681" s="975"/>
      <c r="R1681"/>
      <c r="S1681"/>
      <c r="T1681"/>
      <c r="U1681"/>
    </row>
    <row r="1682" spans="1:21" ht="18" customHeight="1">
      <c r="B1682" s="972"/>
      <c r="C1682" s="851"/>
      <c r="D1682" s="851"/>
      <c r="E1682" s="851"/>
      <c r="F1682" s="851"/>
      <c r="G1682" s="851"/>
      <c r="H1682" s="851"/>
      <c r="I1682" s="851"/>
      <c r="J1682" s="851"/>
      <c r="K1682" s="851"/>
      <c r="L1682" s="851"/>
      <c r="M1682" s="851"/>
      <c r="N1682" s="851"/>
      <c r="O1682" s="852"/>
      <c r="R1682"/>
      <c r="S1682"/>
      <c r="T1682"/>
      <c r="U1682"/>
    </row>
    <row r="1683" spans="1:21" ht="18" customHeight="1">
      <c r="B1683" s="854"/>
      <c r="C1683" s="855"/>
      <c r="D1683" s="855"/>
      <c r="E1683" s="855"/>
      <c r="F1683" s="855"/>
      <c r="G1683" s="855"/>
      <c r="H1683" s="855"/>
      <c r="I1683" s="855"/>
      <c r="J1683" s="855"/>
      <c r="K1683" s="855"/>
      <c r="L1683" s="855"/>
      <c r="M1683" s="855"/>
      <c r="N1683" s="855"/>
      <c r="O1683" s="856"/>
      <c r="R1683"/>
      <c r="S1683"/>
      <c r="T1683"/>
      <c r="U1683"/>
    </row>
    <row r="1684" spans="1:21" ht="18" customHeight="1">
      <c r="B1684" s="976" t="s">
        <v>88</v>
      </c>
      <c r="C1684" s="977"/>
      <c r="D1684" s="977"/>
      <c r="E1684" s="977"/>
      <c r="F1684" s="977"/>
      <c r="G1684" s="977"/>
      <c r="H1684" s="977"/>
      <c r="I1684" s="977"/>
      <c r="J1684" s="977"/>
      <c r="K1684" s="977"/>
      <c r="L1684" s="977"/>
      <c r="M1684" s="977"/>
      <c r="N1684" s="977"/>
      <c r="O1684" s="978"/>
      <c r="R1684"/>
      <c r="S1684"/>
      <c r="T1684"/>
      <c r="U1684"/>
    </row>
    <row r="1685" spans="1:21" ht="18" customHeight="1">
      <c r="B1685" s="955"/>
      <c r="C1685" s="956"/>
      <c r="D1685" s="956"/>
      <c r="E1685" s="956"/>
      <c r="F1685" s="956"/>
      <c r="G1685" s="956"/>
      <c r="H1685" s="956"/>
      <c r="I1685" s="956"/>
      <c r="J1685" s="956"/>
      <c r="K1685" s="956"/>
      <c r="L1685" s="956"/>
      <c r="M1685" s="956"/>
      <c r="N1685" s="956"/>
      <c r="O1685" s="957"/>
      <c r="R1685"/>
      <c r="S1685"/>
      <c r="T1685"/>
      <c r="U1685"/>
    </row>
    <row r="1686" spans="1:21" ht="18" customHeight="1">
      <c r="B1686" s="853"/>
      <c r="C1686" s="851"/>
      <c r="D1686" s="851"/>
      <c r="E1686" s="851"/>
      <c r="F1686" s="851"/>
      <c r="G1686" s="851"/>
      <c r="H1686" s="851"/>
      <c r="I1686" s="851"/>
      <c r="J1686" s="851"/>
      <c r="K1686" s="851"/>
      <c r="L1686" s="851"/>
      <c r="M1686" s="851"/>
      <c r="N1686" s="851"/>
      <c r="O1686" s="852"/>
      <c r="R1686"/>
      <c r="S1686"/>
      <c r="T1686"/>
      <c r="U1686"/>
    </row>
    <row r="1687" spans="1:21" s="519" customFormat="1" ht="18" customHeight="1">
      <c r="B1687" s="854"/>
      <c r="C1687" s="855"/>
      <c r="D1687" s="855"/>
      <c r="E1687" s="855"/>
      <c r="F1687" s="855"/>
      <c r="G1687" s="855"/>
      <c r="H1687" s="855"/>
      <c r="I1687" s="855"/>
      <c r="J1687" s="855"/>
      <c r="K1687" s="855"/>
      <c r="L1687" s="855"/>
      <c r="M1687" s="855"/>
      <c r="N1687" s="855"/>
      <c r="O1687" s="856"/>
    </row>
    <row r="1688" spans="1:21" s="1" customFormat="1" ht="4.5" customHeight="1" thickBot="1">
      <c r="B1688" s="500"/>
      <c r="C1688" s="500"/>
      <c r="D1688" s="501"/>
      <c r="E1688" s="501"/>
      <c r="F1688" s="501"/>
      <c r="G1688" s="501"/>
      <c r="H1688" s="501"/>
      <c r="I1688" s="501"/>
      <c r="J1688" s="501"/>
      <c r="K1688" s="501"/>
      <c r="L1688" s="501"/>
      <c r="M1688" s="501"/>
      <c r="N1688" s="501"/>
      <c r="O1688" s="501"/>
    </row>
    <row r="1689" spans="1:21" s="1" customFormat="1" ht="18" customHeight="1" thickBot="1">
      <c r="B1689" s="958" t="s">
        <v>76</v>
      </c>
      <c r="C1689" s="959"/>
      <c r="D1689" s="960"/>
      <c r="E1689" s="714">
        <v>16</v>
      </c>
      <c r="F1689" s="450"/>
      <c r="G1689" s="450"/>
      <c r="H1689" s="450"/>
      <c r="I1689" s="450"/>
      <c r="J1689" s="450"/>
      <c r="K1689" s="450"/>
      <c r="L1689" s="760"/>
      <c r="M1689" s="760"/>
      <c r="N1689" s="760"/>
      <c r="O1689" s="760"/>
    </row>
    <row r="1690" spans="1:21" s="38" customFormat="1" ht="18.75" customHeight="1">
      <c r="A1690" s="307"/>
      <c r="B1690" s="224" t="s">
        <v>493</v>
      </c>
      <c r="C1690" s="224"/>
      <c r="D1690" s="225"/>
      <c r="E1690" s="226"/>
      <c r="F1690" s="226"/>
      <c r="G1690" s="226"/>
      <c r="H1690" s="226"/>
      <c r="I1690" s="226"/>
      <c r="J1690" s="502"/>
      <c r="K1690" s="227"/>
      <c r="L1690" s="760"/>
      <c r="M1690" s="760"/>
      <c r="N1690" s="760"/>
      <c r="O1690" s="760"/>
    </row>
    <row r="1691" spans="1:21" s="38" customFormat="1">
      <c r="A1691" s="503"/>
      <c r="B1691" s="375" t="s">
        <v>228</v>
      </c>
      <c r="C1691" s="375"/>
      <c r="D1691" s="504"/>
      <c r="E1691" s="505"/>
      <c r="F1691" s="505"/>
      <c r="G1691" s="228" t="s">
        <v>229</v>
      </c>
      <c r="H1691" s="504"/>
      <c r="I1691" s="375" t="s">
        <v>230</v>
      </c>
      <c r="J1691" s="375"/>
      <c r="K1691" s="503"/>
      <c r="L1691" s="506"/>
      <c r="M1691" s="507"/>
      <c r="N1691" s="508"/>
      <c r="O1691" s="228" t="s">
        <v>229</v>
      </c>
    </row>
    <row r="1692" spans="1:21" s="38" customFormat="1">
      <c r="A1692" s="509"/>
      <c r="B1692" s="229" t="s">
        <v>231</v>
      </c>
      <c r="C1692" s="230"/>
      <c r="D1692" s="230"/>
      <c r="E1692" s="231"/>
      <c r="F1692" s="231" t="s">
        <v>232</v>
      </c>
      <c r="G1692" s="232" t="s">
        <v>233</v>
      </c>
      <c r="H1692" s="233"/>
      <c r="I1692" s="229" t="s">
        <v>231</v>
      </c>
      <c r="J1692" s="230"/>
      <c r="K1692" s="230"/>
      <c r="L1692" s="230"/>
      <c r="M1692" s="231"/>
      <c r="N1692" s="231" t="s">
        <v>232</v>
      </c>
      <c r="O1692" s="232" t="s">
        <v>233</v>
      </c>
    </row>
    <row r="1693" spans="1:21" s="38" customFormat="1" ht="18" customHeight="1">
      <c r="A1693" s="503"/>
      <c r="B1693" s="234" t="s">
        <v>234</v>
      </c>
      <c r="C1693" s="235"/>
      <c r="D1693" s="235"/>
      <c r="E1693" s="236"/>
      <c r="F1693" s="237"/>
      <c r="G1693" s="238"/>
      <c r="H1693" s="510"/>
      <c r="I1693" s="234" t="s">
        <v>235</v>
      </c>
      <c r="J1693" s="235"/>
      <c r="K1693" s="235"/>
      <c r="L1693" s="235"/>
      <c r="M1693" s="236"/>
      <c r="N1693" s="239"/>
      <c r="O1693" s="240"/>
    </row>
    <row r="1694" spans="1:21" s="38" customFormat="1" ht="14.25" customHeight="1">
      <c r="A1694" s="503"/>
      <c r="B1694" s="241"/>
      <c r="C1694" s="242"/>
      <c r="D1694" s="243"/>
      <c r="E1694" s="244"/>
      <c r="F1694" s="245"/>
      <c r="G1694" s="246"/>
      <c r="H1694" s="510"/>
      <c r="I1694" s="247"/>
      <c r="J1694" s="248"/>
      <c r="K1694" s="243"/>
      <c r="L1694" s="243"/>
      <c r="M1694" s="244"/>
      <c r="N1694" s="245"/>
      <c r="O1694" s="249"/>
    </row>
    <row r="1695" spans="1:21" s="38" customFormat="1" ht="14.25" customHeight="1">
      <c r="A1695" s="503"/>
      <c r="B1695" s="250"/>
      <c r="C1695" s="251"/>
      <c r="D1695" s="252"/>
      <c r="E1695" s="253"/>
      <c r="F1695" s="245"/>
      <c r="G1695" s="254">
        <f>ROUNDDOWN(SUM(F1694:F1701)/1000,0)</f>
        <v>0</v>
      </c>
      <c r="H1695" s="511"/>
      <c r="I1695" s="247"/>
      <c r="J1695" s="255"/>
      <c r="K1695" s="252"/>
      <c r="L1695" s="252"/>
      <c r="M1695" s="253"/>
      <c r="N1695" s="245"/>
      <c r="O1695" s="256">
        <f>ROUNDDOWN(SUM(N1694:N1706)/1000,0)</f>
        <v>0</v>
      </c>
    </row>
    <row r="1696" spans="1:21" s="38" customFormat="1" ht="14.25" customHeight="1">
      <c r="A1696" s="503"/>
      <c r="B1696" s="250"/>
      <c r="C1696" s="251"/>
      <c r="D1696" s="252"/>
      <c r="E1696" s="253"/>
      <c r="F1696" s="245"/>
      <c r="G1696" s="254"/>
      <c r="H1696" s="511"/>
      <c r="I1696" s="257"/>
      <c r="J1696" s="255"/>
      <c r="K1696" s="252"/>
      <c r="L1696" s="252"/>
      <c r="M1696" s="253"/>
      <c r="N1696" s="245"/>
      <c r="O1696" s="249"/>
    </row>
    <row r="1697" spans="1:15" s="38" customFormat="1" ht="14.25" customHeight="1">
      <c r="A1697" s="503"/>
      <c r="B1697" s="250"/>
      <c r="C1697" s="251"/>
      <c r="D1697" s="252"/>
      <c r="E1697" s="253"/>
      <c r="F1697" s="245"/>
      <c r="G1697" s="254"/>
      <c r="H1697" s="511"/>
      <c r="I1697" s="257"/>
      <c r="J1697" s="255"/>
      <c r="K1697" s="252"/>
      <c r="L1697" s="252"/>
      <c r="M1697" s="253"/>
      <c r="N1697" s="245"/>
      <c r="O1697" s="249"/>
    </row>
    <row r="1698" spans="1:15" s="38" customFormat="1" ht="14.25" customHeight="1">
      <c r="A1698" s="503"/>
      <c r="B1698" s="250"/>
      <c r="C1698" s="251"/>
      <c r="D1698" s="252"/>
      <c r="E1698" s="253"/>
      <c r="F1698" s="245"/>
      <c r="G1698" s="254"/>
      <c r="H1698" s="511"/>
      <c r="I1698" s="257"/>
      <c r="J1698" s="255"/>
      <c r="K1698" s="252"/>
      <c r="L1698" s="252"/>
      <c r="M1698" s="253"/>
      <c r="N1698" s="245"/>
      <c r="O1698" s="249"/>
    </row>
    <row r="1699" spans="1:15" s="38" customFormat="1" ht="14.25" customHeight="1">
      <c r="A1699" s="503"/>
      <c r="B1699" s="250"/>
      <c r="C1699" s="251"/>
      <c r="D1699" s="252"/>
      <c r="E1699" s="253"/>
      <c r="F1699" s="245"/>
      <c r="G1699" s="254"/>
      <c r="H1699" s="511"/>
      <c r="I1699" s="257"/>
      <c r="J1699" s="255"/>
      <c r="K1699" s="252"/>
      <c r="L1699" s="252"/>
      <c r="M1699" s="253"/>
      <c r="N1699" s="245"/>
      <c r="O1699" s="249"/>
    </row>
    <row r="1700" spans="1:15" s="38" customFormat="1" ht="14.25" customHeight="1">
      <c r="A1700" s="503"/>
      <c r="B1700" s="250"/>
      <c r="C1700" s="251"/>
      <c r="D1700" s="252"/>
      <c r="E1700" s="253"/>
      <c r="F1700" s="245"/>
      <c r="G1700" s="258"/>
      <c r="H1700" s="512"/>
      <c r="I1700" s="259"/>
      <c r="J1700" s="255"/>
      <c r="K1700" s="252"/>
      <c r="L1700" s="252"/>
      <c r="M1700" s="253"/>
      <c r="N1700" s="245"/>
      <c r="O1700" s="249"/>
    </row>
    <row r="1701" spans="1:15" s="38" customFormat="1" ht="14.25" customHeight="1">
      <c r="A1701" s="503"/>
      <c r="B1701" s="250"/>
      <c r="C1701" s="260"/>
      <c r="D1701" s="261"/>
      <c r="E1701" s="262"/>
      <c r="F1701" s="263"/>
      <c r="G1701" s="258"/>
      <c r="H1701" s="512"/>
      <c r="I1701" s="259"/>
      <c r="J1701" s="255"/>
      <c r="K1701" s="252"/>
      <c r="L1701" s="252"/>
      <c r="M1701" s="253"/>
      <c r="N1701" s="245"/>
      <c r="O1701" s="249"/>
    </row>
    <row r="1702" spans="1:15" s="38" customFormat="1" ht="14.25" customHeight="1">
      <c r="A1702" s="503"/>
      <c r="B1702" s="234" t="s">
        <v>236</v>
      </c>
      <c r="C1702" s="235"/>
      <c r="D1702" s="235"/>
      <c r="E1702" s="236"/>
      <c r="F1702" s="237"/>
      <c r="G1702" s="238"/>
      <c r="H1702" s="513"/>
      <c r="I1702" s="247"/>
      <c r="J1702" s="255"/>
      <c r="K1702" s="252"/>
      <c r="L1702" s="252"/>
      <c r="M1702" s="253"/>
      <c r="N1702" s="245"/>
      <c r="O1702" s="249"/>
    </row>
    <row r="1703" spans="1:15" s="38" customFormat="1" ht="14.25" customHeight="1">
      <c r="A1703" s="503"/>
      <c r="B1703" s="241"/>
      <c r="C1703" s="242"/>
      <c r="D1703" s="243"/>
      <c r="E1703" s="244"/>
      <c r="F1703" s="264"/>
      <c r="G1703" s="246"/>
      <c r="H1703" s="513"/>
      <c r="I1703" s="257"/>
      <c r="J1703" s="255"/>
      <c r="K1703" s="252"/>
      <c r="L1703" s="252"/>
      <c r="M1703" s="253"/>
      <c r="N1703" s="245"/>
      <c r="O1703" s="249"/>
    </row>
    <row r="1704" spans="1:15" s="38" customFormat="1" ht="14.25" customHeight="1">
      <c r="A1704" s="503"/>
      <c r="B1704" s="250"/>
      <c r="C1704" s="251"/>
      <c r="D1704" s="252"/>
      <c r="E1704" s="253"/>
      <c r="F1704" s="265"/>
      <c r="G1704" s="254">
        <f>ROUNDDOWN(SUM(F1703:F1707)/1000,0)</f>
        <v>0</v>
      </c>
      <c r="H1704" s="511"/>
      <c r="I1704" s="247"/>
      <c r="J1704" s="255"/>
      <c r="K1704" s="252"/>
      <c r="L1704" s="252"/>
      <c r="M1704" s="253"/>
      <c r="N1704" s="245"/>
      <c r="O1704" s="249"/>
    </row>
    <row r="1705" spans="1:15" s="38" customFormat="1" ht="14.25" customHeight="1">
      <c r="A1705" s="503"/>
      <c r="B1705" s="250"/>
      <c r="C1705" s="251"/>
      <c r="D1705" s="252"/>
      <c r="E1705" s="253"/>
      <c r="F1705" s="265"/>
      <c r="G1705" s="254"/>
      <c r="H1705" s="511"/>
      <c r="I1705" s="247"/>
      <c r="J1705" s="255"/>
      <c r="K1705" s="252"/>
      <c r="L1705" s="252"/>
      <c r="M1705" s="253"/>
      <c r="N1705" s="265"/>
      <c r="O1705" s="249"/>
    </row>
    <row r="1706" spans="1:15" s="38" customFormat="1" ht="14.25" customHeight="1">
      <c r="A1706" s="503"/>
      <c r="B1706" s="250"/>
      <c r="C1706" s="251"/>
      <c r="D1706" s="252"/>
      <c r="E1706" s="253"/>
      <c r="F1706" s="245"/>
      <c r="G1706" s="254"/>
      <c r="H1706" s="513"/>
      <c r="I1706" s="247"/>
      <c r="J1706" s="266"/>
      <c r="K1706" s="261"/>
      <c r="L1706" s="261"/>
      <c r="M1706" s="262"/>
      <c r="N1706" s="245"/>
      <c r="O1706" s="267"/>
    </row>
    <row r="1707" spans="1:15" s="38" customFormat="1" ht="14.25" customHeight="1">
      <c r="A1707" s="503"/>
      <c r="B1707" s="250"/>
      <c r="C1707" s="260"/>
      <c r="D1707" s="261"/>
      <c r="E1707" s="262"/>
      <c r="F1707" s="263"/>
      <c r="G1707" s="254"/>
      <c r="H1707" s="511"/>
      <c r="I1707" s="234" t="s">
        <v>237</v>
      </c>
      <c r="J1707" s="235"/>
      <c r="K1707" s="235"/>
      <c r="L1707" s="235"/>
      <c r="M1707" s="236"/>
      <c r="N1707" s="237"/>
      <c r="O1707" s="268"/>
    </row>
    <row r="1708" spans="1:15" s="38" customFormat="1" ht="14.25" customHeight="1">
      <c r="A1708" s="503"/>
      <c r="B1708" s="234" t="s">
        <v>238</v>
      </c>
      <c r="C1708" s="235"/>
      <c r="D1708" s="235"/>
      <c r="E1708" s="236"/>
      <c r="F1708" s="237"/>
      <c r="G1708" s="238"/>
      <c r="H1708" s="511"/>
      <c r="I1708" s="247"/>
      <c r="J1708" s="248"/>
      <c r="K1708" s="243"/>
      <c r="L1708" s="243"/>
      <c r="M1708" s="244"/>
      <c r="N1708" s="245"/>
      <c r="O1708" s="249"/>
    </row>
    <row r="1709" spans="1:15" s="38" customFormat="1" ht="14.25" customHeight="1">
      <c r="A1709" s="503"/>
      <c r="B1709" s="241"/>
      <c r="C1709" s="242"/>
      <c r="D1709" s="243"/>
      <c r="E1709" s="244"/>
      <c r="F1709" s="264"/>
      <c r="G1709" s="246"/>
      <c r="H1709" s="513"/>
      <c r="I1709" s="247"/>
      <c r="J1709" s="255"/>
      <c r="K1709" s="252"/>
      <c r="L1709" s="252"/>
      <c r="M1709" s="253"/>
      <c r="N1709" s="265"/>
      <c r="O1709" s="256">
        <f>ROUNDDOWN(SUM(N1708:N1724)/1000,0)</f>
        <v>0</v>
      </c>
    </row>
    <row r="1710" spans="1:15" s="38" customFormat="1" ht="14.25" customHeight="1">
      <c r="A1710" s="503"/>
      <c r="B1710" s="250"/>
      <c r="C1710" s="251"/>
      <c r="D1710" s="252"/>
      <c r="E1710" s="253"/>
      <c r="F1710" s="265"/>
      <c r="G1710" s="254">
        <f>ROUNDDOWN(SUM(F1709:F1714)/1000,0)</f>
        <v>0</v>
      </c>
      <c r="H1710" s="513"/>
      <c r="I1710" s="257"/>
      <c r="J1710" s="255"/>
      <c r="K1710" s="252"/>
      <c r="L1710" s="252"/>
      <c r="M1710" s="253"/>
      <c r="N1710" s="245"/>
      <c r="O1710" s="249"/>
    </row>
    <row r="1711" spans="1:15" s="38" customFormat="1" ht="14.25" customHeight="1">
      <c r="A1711" s="503"/>
      <c r="B1711" s="250"/>
      <c r="C1711" s="251"/>
      <c r="D1711" s="252"/>
      <c r="E1711" s="253"/>
      <c r="F1711" s="265"/>
      <c r="G1711" s="254"/>
      <c r="H1711" s="513"/>
      <c r="I1711" s="257"/>
      <c r="J1711" s="255"/>
      <c r="K1711" s="252"/>
      <c r="L1711" s="252"/>
      <c r="M1711" s="253"/>
      <c r="N1711" s="245"/>
      <c r="O1711" s="249"/>
    </row>
    <row r="1712" spans="1:15" s="38" customFormat="1" ht="14.25" customHeight="1">
      <c r="A1712" s="503"/>
      <c r="B1712" s="250"/>
      <c r="C1712" s="251"/>
      <c r="D1712" s="252"/>
      <c r="E1712" s="253"/>
      <c r="F1712" s="265"/>
      <c r="G1712" s="254"/>
      <c r="H1712" s="511"/>
      <c r="I1712" s="257"/>
      <c r="J1712" s="255"/>
      <c r="K1712" s="252"/>
      <c r="L1712" s="252"/>
      <c r="M1712" s="253"/>
      <c r="N1712" s="265"/>
      <c r="O1712" s="249"/>
    </row>
    <row r="1713" spans="1:15" s="38" customFormat="1" ht="14.25" customHeight="1">
      <c r="A1713" s="503"/>
      <c r="B1713" s="250"/>
      <c r="C1713" s="251"/>
      <c r="D1713" s="252"/>
      <c r="E1713" s="253"/>
      <c r="F1713" s="245"/>
      <c r="G1713" s="254"/>
      <c r="H1713" s="511"/>
      <c r="I1713" s="257"/>
      <c r="J1713" s="255"/>
      <c r="K1713" s="252"/>
      <c r="L1713" s="252"/>
      <c r="M1713" s="253"/>
      <c r="N1713" s="265"/>
      <c r="O1713" s="249"/>
    </row>
    <row r="1714" spans="1:15" s="38" customFormat="1" ht="14.25" customHeight="1">
      <c r="A1714" s="503"/>
      <c r="B1714" s="250"/>
      <c r="C1714" s="260"/>
      <c r="D1714" s="261"/>
      <c r="E1714" s="262"/>
      <c r="F1714" s="263"/>
      <c r="G1714" s="254"/>
      <c r="H1714" s="511"/>
      <c r="I1714" s="247"/>
      <c r="J1714" s="255"/>
      <c r="K1714" s="252"/>
      <c r="L1714" s="252"/>
      <c r="M1714" s="253"/>
      <c r="N1714" s="265"/>
      <c r="O1714" s="249"/>
    </row>
    <row r="1715" spans="1:15" s="38" customFormat="1" ht="14.25" customHeight="1">
      <c r="A1715" s="503"/>
      <c r="B1715" s="234" t="s">
        <v>239</v>
      </c>
      <c r="C1715" s="235"/>
      <c r="D1715" s="235"/>
      <c r="E1715" s="236"/>
      <c r="F1715" s="237"/>
      <c r="G1715" s="238"/>
      <c r="H1715" s="511"/>
      <c r="I1715" s="257"/>
      <c r="J1715" s="255"/>
      <c r="K1715" s="252"/>
      <c r="L1715" s="252"/>
      <c r="M1715" s="253"/>
      <c r="N1715" s="265"/>
      <c r="O1715" s="249"/>
    </row>
    <row r="1716" spans="1:15" s="38" customFormat="1" ht="14.25" customHeight="1">
      <c r="A1716" s="503"/>
      <c r="B1716" s="241"/>
      <c r="C1716" s="242"/>
      <c r="D1716" s="243"/>
      <c r="E1716" s="244"/>
      <c r="F1716" s="264"/>
      <c r="G1716" s="246"/>
      <c r="H1716" s="513"/>
      <c r="I1716" s="247"/>
      <c r="J1716" s="255"/>
      <c r="K1716" s="252"/>
      <c r="L1716" s="252"/>
      <c r="M1716" s="253"/>
      <c r="N1716" s="245"/>
      <c r="O1716" s="249"/>
    </row>
    <row r="1717" spans="1:15" s="38" customFormat="1" ht="14.25" customHeight="1">
      <c r="A1717" s="503"/>
      <c r="B1717" s="250"/>
      <c r="C1717" s="251"/>
      <c r="D1717" s="252"/>
      <c r="E1717" s="253"/>
      <c r="F1717" s="265"/>
      <c r="G1717" s="254">
        <f>ROUNDDOWN(SUM(F1716:F1720)/1000,0)</f>
        <v>0</v>
      </c>
      <c r="H1717" s="513"/>
      <c r="I1717" s="247"/>
      <c r="J1717" s="255"/>
      <c r="K1717" s="252"/>
      <c r="L1717" s="252"/>
      <c r="M1717" s="253"/>
      <c r="N1717" s="245"/>
      <c r="O1717" s="249"/>
    </row>
    <row r="1718" spans="1:15" s="38" customFormat="1" ht="14.25" customHeight="1">
      <c r="A1718" s="503"/>
      <c r="B1718" s="250"/>
      <c r="C1718" s="251"/>
      <c r="D1718" s="252"/>
      <c r="E1718" s="253"/>
      <c r="F1718" s="265"/>
      <c r="G1718" s="254"/>
      <c r="H1718" s="513"/>
      <c r="I1718" s="247"/>
      <c r="J1718" s="255"/>
      <c r="K1718" s="252"/>
      <c r="L1718" s="252"/>
      <c r="M1718" s="253"/>
      <c r="N1718" s="245"/>
      <c r="O1718" s="249"/>
    </row>
    <row r="1719" spans="1:15" s="38" customFormat="1" ht="14.25" customHeight="1">
      <c r="A1719" s="503"/>
      <c r="B1719" s="250"/>
      <c r="C1719" s="251"/>
      <c r="D1719" s="252"/>
      <c r="E1719" s="253"/>
      <c r="F1719" s="245"/>
      <c r="G1719" s="254"/>
      <c r="H1719" s="511"/>
      <c r="I1719" s="257"/>
      <c r="J1719" s="255"/>
      <c r="K1719" s="252"/>
      <c r="L1719" s="252"/>
      <c r="M1719" s="253"/>
      <c r="N1719" s="265"/>
      <c r="O1719" s="249"/>
    </row>
    <row r="1720" spans="1:15" s="38" customFormat="1" ht="14.25" customHeight="1">
      <c r="A1720" s="503"/>
      <c r="B1720" s="250"/>
      <c r="C1720" s="260"/>
      <c r="D1720" s="261"/>
      <c r="E1720" s="262"/>
      <c r="F1720" s="263"/>
      <c r="G1720" s="254"/>
      <c r="H1720" s="511"/>
      <c r="I1720" s="257"/>
      <c r="J1720" s="255"/>
      <c r="K1720" s="252"/>
      <c r="L1720" s="252"/>
      <c r="M1720" s="253"/>
      <c r="N1720" s="245"/>
      <c r="O1720" s="249"/>
    </row>
    <row r="1721" spans="1:15" s="38" customFormat="1" ht="14.25" customHeight="1">
      <c r="A1721" s="503"/>
      <c r="B1721" s="234" t="s">
        <v>240</v>
      </c>
      <c r="C1721" s="235"/>
      <c r="D1721" s="235"/>
      <c r="E1721" s="236"/>
      <c r="F1721" s="237"/>
      <c r="G1721" s="238"/>
      <c r="H1721" s="511"/>
      <c r="I1721" s="257"/>
      <c r="J1721" s="255"/>
      <c r="K1721" s="252"/>
      <c r="L1721" s="252"/>
      <c r="M1721" s="253"/>
      <c r="N1721" s="245"/>
      <c r="O1721" s="249"/>
    </row>
    <row r="1722" spans="1:15" s="38" customFormat="1" ht="14.25" customHeight="1">
      <c r="A1722" s="503"/>
      <c r="B1722" s="241"/>
      <c r="C1722" s="242"/>
      <c r="D1722" s="243"/>
      <c r="E1722" s="244"/>
      <c r="F1722" s="269"/>
      <c r="G1722" s="246"/>
      <c r="H1722" s="511"/>
      <c r="I1722" s="257"/>
      <c r="J1722" s="255"/>
      <c r="K1722" s="252"/>
      <c r="L1722" s="252"/>
      <c r="M1722" s="253"/>
      <c r="N1722" s="245"/>
      <c r="O1722" s="249"/>
    </row>
    <row r="1723" spans="1:15" s="38" customFormat="1" ht="14.25" customHeight="1">
      <c r="A1723" s="503"/>
      <c r="B1723" s="250"/>
      <c r="C1723" s="251"/>
      <c r="D1723" s="252"/>
      <c r="E1723" s="253"/>
      <c r="F1723" s="245"/>
      <c r="G1723" s="246">
        <f>ROUNDDOWN(SUM(F1722:F1726)/1000,0)</f>
        <v>0</v>
      </c>
      <c r="H1723" s="511"/>
      <c r="I1723" s="247"/>
      <c r="J1723" s="255"/>
      <c r="K1723" s="252"/>
      <c r="L1723" s="252"/>
      <c r="M1723" s="253"/>
      <c r="N1723" s="265"/>
      <c r="O1723" s="249"/>
    </row>
    <row r="1724" spans="1:15" s="38" customFormat="1" ht="14.25" customHeight="1">
      <c r="A1724" s="503"/>
      <c r="B1724" s="250"/>
      <c r="C1724" s="251"/>
      <c r="D1724" s="252"/>
      <c r="E1724" s="253"/>
      <c r="F1724" s="265"/>
      <c r="G1724" s="246"/>
      <c r="H1724" s="513"/>
      <c r="I1724" s="247"/>
      <c r="J1724" s="266"/>
      <c r="K1724" s="261"/>
      <c r="L1724" s="261"/>
      <c r="M1724" s="262"/>
      <c r="N1724" s="245"/>
      <c r="O1724" s="267"/>
    </row>
    <row r="1725" spans="1:15" s="38" customFormat="1" ht="14.25" customHeight="1">
      <c r="A1725" s="503"/>
      <c r="B1725" s="250"/>
      <c r="C1725" s="251"/>
      <c r="D1725" s="252"/>
      <c r="E1725" s="253"/>
      <c r="F1725" s="265"/>
      <c r="G1725" s="246"/>
      <c r="H1725" s="511"/>
      <c r="I1725" s="270" t="s">
        <v>241</v>
      </c>
      <c r="J1725" s="271"/>
      <c r="K1725" s="271"/>
      <c r="L1725" s="271"/>
      <c r="M1725" s="272"/>
      <c r="N1725" s="237"/>
      <c r="O1725" s="268"/>
    </row>
    <row r="1726" spans="1:15" s="38" customFormat="1" ht="14.25" customHeight="1">
      <c r="A1726" s="503"/>
      <c r="B1726" s="250"/>
      <c r="C1726" s="260"/>
      <c r="D1726" s="261"/>
      <c r="E1726" s="262"/>
      <c r="F1726" s="263"/>
      <c r="G1726" s="254"/>
      <c r="H1726" s="513"/>
      <c r="I1726" s="247"/>
      <c r="J1726" s="248"/>
      <c r="K1726" s="243"/>
      <c r="L1726" s="243"/>
      <c r="M1726" s="244"/>
      <c r="N1726" s="273"/>
      <c r="O1726" s="249"/>
    </row>
    <row r="1727" spans="1:15" s="38" customFormat="1" ht="14.25" customHeight="1">
      <c r="A1727" s="503"/>
      <c r="B1727" s="234" t="s">
        <v>242</v>
      </c>
      <c r="C1727" s="235"/>
      <c r="D1727" s="235"/>
      <c r="E1727" s="236"/>
      <c r="F1727" s="237"/>
      <c r="G1727" s="238"/>
      <c r="H1727" s="513"/>
      <c r="I1727" s="247"/>
      <c r="J1727" s="255"/>
      <c r="K1727" s="252"/>
      <c r="L1727" s="252"/>
      <c r="M1727" s="253"/>
      <c r="N1727" s="274"/>
      <c r="O1727" s="275">
        <f>ROUNDDOWN(SUM(N1726:N1737)/1000,0)</f>
        <v>0</v>
      </c>
    </row>
    <row r="1728" spans="1:15" s="38" customFormat="1" ht="14.25" customHeight="1">
      <c r="A1728" s="503"/>
      <c r="B1728" s="241"/>
      <c r="C1728" s="242"/>
      <c r="D1728" s="243"/>
      <c r="E1728" s="244"/>
      <c r="F1728" s="269"/>
      <c r="G1728" s="246"/>
      <c r="H1728" s="513"/>
      <c r="I1728" s="257"/>
      <c r="J1728" s="255"/>
      <c r="K1728" s="252"/>
      <c r="L1728" s="252"/>
      <c r="M1728" s="253"/>
      <c r="N1728" s="276"/>
      <c r="O1728" s="249"/>
    </row>
    <row r="1729" spans="1:15" s="38" customFormat="1" ht="14.25" customHeight="1">
      <c r="A1729" s="503"/>
      <c r="B1729" s="250"/>
      <c r="C1729" s="251"/>
      <c r="D1729" s="252"/>
      <c r="E1729" s="253"/>
      <c r="F1729" s="263"/>
      <c r="G1729" s="254">
        <f>ROUNDDOWN(SUM(F1728:F1731)/1000,0)</f>
        <v>0</v>
      </c>
      <c r="H1729" s="511"/>
      <c r="I1729" s="247"/>
      <c r="J1729" s="255"/>
      <c r="K1729" s="252"/>
      <c r="L1729" s="252"/>
      <c r="M1729" s="253"/>
      <c r="N1729" s="274"/>
      <c r="O1729" s="249"/>
    </row>
    <row r="1730" spans="1:15" s="38" customFormat="1" ht="14.25" customHeight="1">
      <c r="A1730" s="503"/>
      <c r="B1730" s="250"/>
      <c r="C1730" s="251"/>
      <c r="D1730" s="252"/>
      <c r="E1730" s="253"/>
      <c r="F1730" s="263"/>
      <c r="G1730" s="254"/>
      <c r="H1730" s="513"/>
      <c r="I1730" s="257"/>
      <c r="J1730" s="255"/>
      <c r="K1730" s="252"/>
      <c r="L1730" s="252"/>
      <c r="M1730" s="253"/>
      <c r="N1730" s="276"/>
      <c r="O1730" s="249"/>
    </row>
    <row r="1731" spans="1:15" s="38" customFormat="1" ht="14.25" customHeight="1">
      <c r="A1731" s="503"/>
      <c r="B1731" s="250"/>
      <c r="C1731" s="260"/>
      <c r="D1731" s="261"/>
      <c r="E1731" s="262"/>
      <c r="F1731" s="263"/>
      <c r="G1731" s="254"/>
      <c r="H1731" s="513"/>
      <c r="I1731" s="247"/>
      <c r="J1731" s="255"/>
      <c r="K1731" s="252"/>
      <c r="L1731" s="252"/>
      <c r="M1731" s="253"/>
      <c r="N1731" s="274"/>
      <c r="O1731" s="249"/>
    </row>
    <row r="1732" spans="1:15" s="38" customFormat="1" ht="14.25" customHeight="1" thickBot="1">
      <c r="A1732" s="503"/>
      <c r="B1732" s="277" t="s">
        <v>243</v>
      </c>
      <c r="C1732" s="278"/>
      <c r="D1732" s="278"/>
      <c r="E1732" s="279"/>
      <c r="F1732" s="280"/>
      <c r="G1732" s="281">
        <f>G1733-G1695-G1704-G1710-G1717-G1723-G1729</f>
        <v>0</v>
      </c>
      <c r="H1732" s="511"/>
      <c r="I1732" s="282"/>
      <c r="J1732" s="255"/>
      <c r="K1732" s="252"/>
      <c r="L1732" s="252"/>
      <c r="M1732" s="253"/>
      <c r="N1732" s="274"/>
      <c r="O1732" s="249"/>
    </row>
    <row r="1733" spans="1:15" s="38" customFormat="1" ht="20.149999999999999" customHeight="1" thickTop="1">
      <c r="A1733" s="503"/>
      <c r="B1733" s="961" t="s">
        <v>244</v>
      </c>
      <c r="C1733" s="962"/>
      <c r="D1733" s="962"/>
      <c r="E1733" s="962"/>
      <c r="F1733" s="963"/>
      <c r="G1733" s="283">
        <f>O1740</f>
        <v>0</v>
      </c>
      <c r="H1733" s="511"/>
      <c r="I1733" s="284"/>
      <c r="J1733" s="255"/>
      <c r="K1733" s="252"/>
      <c r="L1733" s="252"/>
      <c r="M1733" s="253"/>
      <c r="N1733" s="274"/>
      <c r="O1733" s="249"/>
    </row>
    <row r="1734" spans="1:15" s="38" customFormat="1" ht="14.25" customHeight="1">
      <c r="A1734" s="503"/>
      <c r="B1734" s="285" t="s">
        <v>245</v>
      </c>
      <c r="C1734" s="286"/>
      <c r="D1734" s="286"/>
      <c r="E1734" s="286"/>
      <c r="F1734" s="286"/>
      <c r="G1734" s="287"/>
      <c r="H1734" s="287"/>
      <c r="I1734" s="247"/>
      <c r="J1734" s="255"/>
      <c r="K1734" s="252"/>
      <c r="L1734" s="252"/>
      <c r="M1734" s="253"/>
      <c r="N1734" s="274"/>
      <c r="O1734" s="249"/>
    </row>
    <row r="1735" spans="1:15" s="38" customFormat="1" ht="14.25" customHeight="1">
      <c r="A1735" s="503"/>
      <c r="B1735" s="288" t="s">
        <v>246</v>
      </c>
      <c r="C1735" s="286"/>
      <c r="D1735" s="286"/>
      <c r="E1735" s="286"/>
      <c r="F1735" s="286"/>
      <c r="G1735" s="289" t="s">
        <v>247</v>
      </c>
      <c r="H1735" s="514"/>
      <c r="I1735" s="247"/>
      <c r="J1735" s="255"/>
      <c r="K1735" s="252"/>
      <c r="L1735" s="252"/>
      <c r="M1735" s="253"/>
      <c r="N1735" s="274"/>
      <c r="O1735" s="249"/>
    </row>
    <row r="1736" spans="1:15" s="38" customFormat="1" ht="14.25" customHeight="1">
      <c r="A1736" s="503"/>
      <c r="B1736" s="964" t="s">
        <v>2</v>
      </c>
      <c r="C1736" s="965"/>
      <c r="D1736" s="965"/>
      <c r="E1736" s="965"/>
      <c r="F1736" s="966"/>
      <c r="G1736" s="290" t="s">
        <v>85</v>
      </c>
      <c r="H1736" s="514"/>
      <c r="I1736" s="247"/>
      <c r="J1736" s="255"/>
      <c r="K1736" s="252"/>
      <c r="L1736" s="252"/>
      <c r="M1736" s="253"/>
      <c r="N1736" s="274"/>
      <c r="O1736" s="249"/>
    </row>
    <row r="1737" spans="1:15" s="38" customFormat="1" ht="20.149999999999999" customHeight="1" thickBot="1">
      <c r="A1737" s="503"/>
      <c r="B1737" s="943" t="s">
        <v>248</v>
      </c>
      <c r="C1737" s="967"/>
      <c r="D1737" s="967"/>
      <c r="E1737" s="967"/>
      <c r="F1737" s="968"/>
      <c r="G1737" s="291"/>
      <c r="H1737" s="515"/>
      <c r="I1737" s="292"/>
      <c r="J1737" s="293"/>
      <c r="K1737" s="294"/>
      <c r="L1737" s="294"/>
      <c r="M1737" s="295"/>
      <c r="N1737" s="296"/>
      <c r="O1737" s="297"/>
    </row>
    <row r="1738" spans="1:15" s="38" customFormat="1" ht="22.25" customHeight="1" thickTop="1">
      <c r="A1738" s="503"/>
      <c r="B1738" s="943" t="s">
        <v>249</v>
      </c>
      <c r="C1738" s="944"/>
      <c r="D1738" s="944"/>
      <c r="E1738" s="944"/>
      <c r="F1738" s="945"/>
      <c r="G1738" s="291"/>
      <c r="H1738" s="298"/>
      <c r="I1738" s="946" t="s">
        <v>250</v>
      </c>
      <c r="J1738" s="947"/>
      <c r="K1738" s="947"/>
      <c r="L1738" s="947"/>
      <c r="M1738" s="947"/>
      <c r="N1738" s="948"/>
      <c r="O1738" s="299">
        <f>SUM(O1695,O1709,O1727,)</f>
        <v>0</v>
      </c>
    </row>
    <row r="1739" spans="1:15" s="38" customFormat="1" ht="35.15" customHeight="1" thickBot="1">
      <c r="A1739" s="503"/>
      <c r="B1739" s="949" t="s">
        <v>251</v>
      </c>
      <c r="C1739" s="950"/>
      <c r="D1739" s="950"/>
      <c r="E1739" s="950"/>
      <c r="F1739" s="951"/>
      <c r="G1739" s="300"/>
      <c r="H1739" s="226"/>
      <c r="I1739" s="929" t="s">
        <v>252</v>
      </c>
      <c r="J1739" s="930"/>
      <c r="K1739" s="930"/>
      <c r="L1739" s="930"/>
      <c r="M1739" s="930"/>
      <c r="N1739" s="931"/>
      <c r="O1739" s="301">
        <f>IF(共通入力シート!$B$18="課税事業者",ROUNDDOWN((O1738-G1740)*10/110,0),0)</f>
        <v>0</v>
      </c>
    </row>
    <row r="1740" spans="1:15" s="38" customFormat="1" ht="25.25" customHeight="1" thickTop="1">
      <c r="A1740" s="503"/>
      <c r="B1740" s="952" t="s">
        <v>90</v>
      </c>
      <c r="C1740" s="953"/>
      <c r="D1740" s="953"/>
      <c r="E1740" s="953"/>
      <c r="F1740" s="954"/>
      <c r="G1740" s="302">
        <f>SUM(G1737:G1739)</f>
        <v>0</v>
      </c>
      <c r="H1740" s="516"/>
      <c r="I1740" s="929" t="s">
        <v>253</v>
      </c>
      <c r="J1740" s="930"/>
      <c r="K1740" s="930"/>
      <c r="L1740" s="930"/>
      <c r="M1740" s="930"/>
      <c r="N1740" s="931"/>
      <c r="O1740" s="299">
        <f>O1738-O1739</f>
        <v>0</v>
      </c>
    </row>
    <row r="1741" spans="1:15" s="38" customFormat="1" ht="26.25" customHeight="1">
      <c r="A1741" s="503"/>
      <c r="B1741" s="517" t="s">
        <v>254</v>
      </c>
      <c r="C1741" s="303"/>
      <c r="D1741" s="303"/>
      <c r="E1741" s="303"/>
      <c r="F1741" s="303"/>
      <c r="G1741" s="304"/>
      <c r="H1741" s="516"/>
      <c r="I1741" s="929" t="s">
        <v>255</v>
      </c>
      <c r="J1741" s="930"/>
      <c r="K1741" s="930"/>
      <c r="L1741" s="930"/>
      <c r="M1741" s="930"/>
      <c r="N1741" s="931"/>
      <c r="O1741" s="742"/>
    </row>
    <row r="1742" spans="1:15" s="38" customFormat="1" ht="10.5" customHeight="1" thickBot="1">
      <c r="A1742" s="503"/>
      <c r="B1742" s="1"/>
      <c r="C1742" s="303"/>
      <c r="D1742" s="303"/>
      <c r="E1742" s="303"/>
      <c r="F1742" s="303"/>
      <c r="G1742" s="304"/>
      <c r="H1742" s="516"/>
      <c r="I1742" s="518"/>
    </row>
    <row r="1743" spans="1:15" s="38" customFormat="1" ht="25.25" customHeight="1" thickBot="1">
      <c r="A1743" s="503"/>
      <c r="B1743" s="932" t="s">
        <v>103</v>
      </c>
      <c r="C1743" s="933"/>
      <c r="D1743" s="934" t="str">
        <f>IF(共通入力シート!$B$2="","",共通入力シート!$B$2)</f>
        <v/>
      </c>
      <c r="E1743" s="934"/>
      <c r="F1743" s="934"/>
      <c r="G1743" s="935"/>
      <c r="H1743" s="936" t="str">
        <f>IF(共通入力シート!$B$18="※選択してください。","★「共通入力シート」の消費税等仕入控除税額の取扱を選択してください。","")</f>
        <v>★「共通入力シート」の消費税等仕入控除税額の取扱を選択してください。</v>
      </c>
      <c r="I1743" s="937"/>
      <c r="J1743" s="937"/>
      <c r="K1743" s="937"/>
      <c r="L1743" s="937"/>
      <c r="M1743" s="937"/>
      <c r="N1743" s="937"/>
      <c r="O1743" s="937"/>
    </row>
    <row r="1744" spans="1:15" s="38" customFormat="1" ht="25.25" customHeight="1" thickBot="1">
      <c r="A1744" s="503"/>
      <c r="B1744" s="938" t="s">
        <v>256</v>
      </c>
      <c r="C1744" s="939"/>
      <c r="D1744" s="940" t="str">
        <f>IF(O1740=0,"",MAX(0,MIN(INT(O1740/2),G1732)))</f>
        <v/>
      </c>
      <c r="E1744" s="940"/>
      <c r="F1744" s="940"/>
      <c r="G1744" s="305" t="s">
        <v>257</v>
      </c>
      <c r="H1744" s="941" t="s">
        <v>497</v>
      </c>
      <c r="I1744" s="942"/>
      <c r="J1744" s="942"/>
      <c r="K1744" s="942"/>
      <c r="L1744" s="942"/>
      <c r="M1744" s="942"/>
      <c r="N1744" s="942"/>
      <c r="O1744" s="942"/>
    </row>
    <row r="1745" spans="2:21" ht="14.25" customHeight="1" thickBot="1">
      <c r="B1745" s="44" t="s">
        <v>492</v>
      </c>
      <c r="C1745" s="4"/>
      <c r="D1745" s="4"/>
      <c r="E1745" s="4"/>
      <c r="F1745" s="4"/>
      <c r="G1745" s="4"/>
      <c r="H1745" s="4"/>
      <c r="I1745" s="4"/>
      <c r="J1745" s="4"/>
      <c r="K1745" s="4"/>
      <c r="L1745" s="4"/>
      <c r="M1745" s="4"/>
      <c r="N1745" s="4"/>
      <c r="O1745" s="4"/>
      <c r="R1745"/>
      <c r="S1745"/>
      <c r="T1745"/>
      <c r="U1745"/>
    </row>
    <row r="1746" spans="2:21" ht="14.25" customHeight="1">
      <c r="B1746" s="1008" t="s">
        <v>76</v>
      </c>
      <c r="C1746" s="1009"/>
      <c r="D1746" s="1012">
        <v>17</v>
      </c>
      <c r="E1746" s="1008" t="s">
        <v>220</v>
      </c>
      <c r="F1746" s="1014"/>
      <c r="G1746" s="1015"/>
      <c r="H1746" s="1018" t="str">
        <f>IF(F1746="","←選択してください。","")</f>
        <v>←選択してください。</v>
      </c>
      <c r="I1746" s="1019"/>
      <c r="J1746" s="1019"/>
      <c r="K1746" s="1019"/>
      <c r="L1746" s="1019"/>
      <c r="M1746" s="1019"/>
      <c r="N1746" s="1019"/>
      <c r="O1746" s="1019"/>
      <c r="R1746"/>
      <c r="S1746"/>
      <c r="T1746"/>
      <c r="U1746"/>
    </row>
    <row r="1747" spans="2:21" ht="14.25" customHeight="1" thickBot="1">
      <c r="B1747" s="1010"/>
      <c r="C1747" s="1011"/>
      <c r="D1747" s="1013"/>
      <c r="E1747" s="1010"/>
      <c r="F1747" s="1016"/>
      <c r="G1747" s="1017"/>
      <c r="H1747" s="1020"/>
      <c r="I1747" s="1021"/>
      <c r="J1747" s="1021"/>
      <c r="K1747" s="1021"/>
      <c r="L1747" s="1021"/>
      <c r="M1747" s="1021"/>
      <c r="N1747" s="1021"/>
      <c r="O1747" s="1021"/>
      <c r="R1747"/>
      <c r="S1747"/>
      <c r="T1747"/>
      <c r="U1747"/>
    </row>
    <row r="1748" spans="2:21" ht="16.5" customHeight="1">
      <c r="B1748" s="488" t="s">
        <v>77</v>
      </c>
      <c r="C1748" s="489"/>
      <c r="D1748" s="489"/>
      <c r="E1748" s="490"/>
      <c r="F1748" s="489"/>
      <c r="G1748" s="489"/>
      <c r="H1748" s="491"/>
      <c r="I1748" s="491"/>
      <c r="J1748" s="491"/>
      <c r="K1748" s="491"/>
      <c r="L1748" s="491"/>
      <c r="M1748" s="491"/>
      <c r="N1748" s="491"/>
      <c r="O1748" s="492"/>
      <c r="R1748"/>
      <c r="S1748"/>
      <c r="T1748"/>
      <c r="U1748"/>
    </row>
    <row r="1749" spans="2:21" ht="18.75" customHeight="1">
      <c r="B1749" s="999"/>
      <c r="C1749" s="1000"/>
      <c r="D1749" s="1000"/>
      <c r="E1749" s="1000"/>
      <c r="F1749" s="1000"/>
      <c r="G1749" s="1000"/>
      <c r="H1749" s="1000"/>
      <c r="I1749" s="1000"/>
      <c r="J1749" s="1000"/>
      <c r="K1749" s="1000"/>
      <c r="L1749" s="493" t="s">
        <v>388</v>
      </c>
      <c r="M1749" s="1003"/>
      <c r="N1749" s="1003"/>
      <c r="O1749" s="1004"/>
      <c r="Q1749" s="498" t="str">
        <f>IF(M1749="", "←選択してください。", "")</f>
        <v>←選択してください。</v>
      </c>
      <c r="R1749"/>
      <c r="S1749"/>
      <c r="T1749"/>
      <c r="U1749"/>
    </row>
    <row r="1750" spans="2:21" ht="17.25" customHeight="1">
      <c r="B1750" s="1001"/>
      <c r="C1750" s="1002"/>
      <c r="D1750" s="1002"/>
      <c r="E1750" s="1002"/>
      <c r="F1750" s="1002"/>
      <c r="G1750" s="1002"/>
      <c r="H1750" s="1002"/>
      <c r="I1750" s="1002"/>
      <c r="J1750" s="1002"/>
      <c r="K1750" s="1002"/>
      <c r="L1750" s="695" t="s">
        <v>56</v>
      </c>
      <c r="M1750" s="1005"/>
      <c r="N1750" s="1005"/>
      <c r="O1750" s="1006"/>
      <c r="Q1750" s="498" t="str">
        <f>IF(AND(F1746="公演事業", M1750=""),"←選択してください。", IF(AND(F1746&lt;&gt;"公演事業", F1746&lt;&gt;""),"←創作種別を記入する必要はありません。", ""))</f>
        <v/>
      </c>
      <c r="R1750"/>
      <c r="S1750"/>
      <c r="T1750"/>
      <c r="U1750"/>
    </row>
    <row r="1751" spans="2:21" ht="4.5" customHeight="1">
      <c r="B1751" s="453"/>
      <c r="C1751" s="453"/>
      <c r="D1751" s="453"/>
      <c r="E1751" s="453"/>
      <c r="F1751" s="453"/>
      <c r="G1751" s="453"/>
      <c r="H1751" s="453"/>
      <c r="I1751" s="453"/>
      <c r="J1751" s="453"/>
      <c r="K1751" s="453"/>
      <c r="L1751" s="453"/>
      <c r="M1751" s="453"/>
      <c r="N1751" s="453"/>
      <c r="O1751" s="494"/>
      <c r="R1751"/>
      <c r="S1751"/>
      <c r="T1751"/>
      <c r="U1751"/>
    </row>
    <row r="1752" spans="2:21" ht="24" customHeight="1">
      <c r="B1752" s="495" t="s">
        <v>205</v>
      </c>
      <c r="C1752" s="496"/>
      <c r="D1752" s="496"/>
      <c r="E1752" s="496"/>
      <c r="F1752" s="925" t="s">
        <v>55</v>
      </c>
      <c r="G1752" s="1007"/>
      <c r="H1752" s="743"/>
      <c r="I1752" s="925" t="s">
        <v>73</v>
      </c>
      <c r="J1752" s="926"/>
      <c r="K1752" s="1007"/>
      <c r="L1752" s="709" t="str">
        <f>IF(F1746="公演事業",IF(OR($H1754=0,$K1754=0),"",$H1752/($H1754*$K1754)),"")</f>
        <v/>
      </c>
      <c r="M1752" s="925" t="s">
        <v>74</v>
      </c>
      <c r="N1752" s="1007"/>
      <c r="O1752" s="497" t="str">
        <f>IF(OR(F1746&lt;&gt;"公演事業",($O1847+$O1850)=0),"",($G1842-$G1841)/($O1847+$O1850))</f>
        <v/>
      </c>
      <c r="Q1752" s="498" t="str">
        <f>IF(OR(F1746="人材養成事業",F1746= "普及啓発事業"), "←斜線部は記入する必要はありません。", "")</f>
        <v/>
      </c>
      <c r="R1752"/>
      <c r="S1752"/>
      <c r="T1752"/>
      <c r="U1752"/>
    </row>
    <row r="1753" spans="2:21" s="1" customFormat="1" ht="21.75" customHeight="1">
      <c r="B1753" s="982" t="s">
        <v>222</v>
      </c>
      <c r="C1753" s="983"/>
      <c r="D1753" s="986" t="s">
        <v>223</v>
      </c>
      <c r="E1753" s="987"/>
      <c r="F1753" s="988" t="s">
        <v>224</v>
      </c>
      <c r="G1753" s="988"/>
      <c r="H1753" s="989" t="s">
        <v>225</v>
      </c>
      <c r="I1753" s="989"/>
      <c r="J1753" s="989"/>
      <c r="K1753" s="222" t="s">
        <v>226</v>
      </c>
      <c r="L1753" s="990" t="s">
        <v>227</v>
      </c>
      <c r="M1753" s="990"/>
      <c r="N1753" s="990"/>
      <c r="O1753" s="991"/>
    </row>
    <row r="1754" spans="2:21" s="1" customFormat="1" ht="21.75" customHeight="1">
      <c r="B1754" s="984"/>
      <c r="C1754" s="985"/>
      <c r="D1754" s="992"/>
      <c r="E1754" s="993"/>
      <c r="F1754" s="994"/>
      <c r="G1754" s="995"/>
      <c r="H1754" s="996"/>
      <c r="I1754" s="996"/>
      <c r="J1754" s="996"/>
      <c r="K1754" s="223"/>
      <c r="L1754" s="997"/>
      <c r="M1754" s="997"/>
      <c r="N1754" s="997"/>
      <c r="O1754" s="998"/>
      <c r="Q1754" s="498" t="str">
        <f>IF(F1746="公演事業","←すべての項目について、必ず記入してください。", IF(OR(F1746="人材養成事業", F1746="普及啓発事業"), "←記入する必要はありません。", ""))</f>
        <v/>
      </c>
    </row>
    <row r="1755" spans="2:21">
      <c r="B1755" s="1"/>
      <c r="C1755" s="1"/>
      <c r="D1755" s="453"/>
      <c r="E1755" s="453"/>
      <c r="F1755" s="453"/>
      <c r="G1755" s="453"/>
      <c r="H1755" s="453"/>
      <c r="I1755" s="453"/>
      <c r="J1755" s="453"/>
      <c r="K1755" s="453"/>
      <c r="L1755" s="453"/>
      <c r="M1755" s="453"/>
      <c r="N1755" s="453"/>
      <c r="O1755" s="453"/>
      <c r="Q1755" s="498"/>
      <c r="R1755"/>
      <c r="S1755"/>
      <c r="T1755"/>
      <c r="U1755"/>
    </row>
    <row r="1756" spans="2:21" ht="18" customHeight="1">
      <c r="B1756" s="976" t="s">
        <v>87</v>
      </c>
      <c r="C1756" s="977"/>
      <c r="D1756" s="977"/>
      <c r="E1756" s="977"/>
      <c r="F1756" s="977"/>
      <c r="G1756" s="977"/>
      <c r="H1756" s="977"/>
      <c r="I1756" s="977"/>
      <c r="J1756" s="977"/>
      <c r="K1756" s="977"/>
      <c r="L1756" s="977"/>
      <c r="M1756" s="977"/>
      <c r="N1756" s="977"/>
      <c r="O1756" s="978"/>
      <c r="R1756"/>
      <c r="S1756"/>
      <c r="T1756"/>
      <c r="U1756"/>
    </row>
    <row r="1757" spans="2:21" ht="18" customHeight="1">
      <c r="B1757" s="969" t="s">
        <v>384</v>
      </c>
      <c r="C1757" s="970"/>
      <c r="D1757" s="970"/>
      <c r="E1757" s="970"/>
      <c r="F1757" s="970"/>
      <c r="G1757" s="970"/>
      <c r="H1757" s="970"/>
      <c r="I1757" s="970"/>
      <c r="J1757" s="970"/>
      <c r="K1757" s="970"/>
      <c r="L1757" s="970"/>
      <c r="M1757" s="970"/>
      <c r="N1757" s="970"/>
      <c r="O1757" s="971"/>
      <c r="P1757" s="499"/>
      <c r="R1757"/>
      <c r="S1757"/>
      <c r="T1757"/>
      <c r="U1757"/>
    </row>
    <row r="1758" spans="2:21" ht="18" customHeight="1">
      <c r="B1758" s="972"/>
      <c r="C1758" s="851"/>
      <c r="D1758" s="851"/>
      <c r="E1758" s="851"/>
      <c r="F1758" s="851"/>
      <c r="G1758" s="851"/>
      <c r="H1758" s="851"/>
      <c r="I1758" s="851"/>
      <c r="J1758" s="851"/>
      <c r="K1758" s="851"/>
      <c r="L1758" s="851"/>
      <c r="M1758" s="851"/>
      <c r="N1758" s="851"/>
      <c r="O1758" s="852"/>
      <c r="P1758" s="499"/>
      <c r="R1758"/>
      <c r="S1758"/>
      <c r="T1758"/>
      <c r="U1758"/>
    </row>
    <row r="1759" spans="2:21" ht="18" customHeight="1">
      <c r="B1759" s="853"/>
      <c r="C1759" s="851"/>
      <c r="D1759" s="851"/>
      <c r="E1759" s="851"/>
      <c r="F1759" s="851"/>
      <c r="G1759" s="851"/>
      <c r="H1759" s="851"/>
      <c r="I1759" s="851"/>
      <c r="J1759" s="851"/>
      <c r="K1759" s="851"/>
      <c r="L1759" s="851"/>
      <c r="M1759" s="851"/>
      <c r="N1759" s="851"/>
      <c r="O1759" s="852"/>
      <c r="P1759" s="499"/>
      <c r="R1759"/>
      <c r="S1759"/>
      <c r="T1759"/>
      <c r="U1759"/>
    </row>
    <row r="1760" spans="2:21" ht="18" customHeight="1">
      <c r="B1760" s="853"/>
      <c r="C1760" s="851"/>
      <c r="D1760" s="851"/>
      <c r="E1760" s="851"/>
      <c r="F1760" s="851"/>
      <c r="G1760" s="851"/>
      <c r="H1760" s="851"/>
      <c r="I1760" s="851"/>
      <c r="J1760" s="851"/>
      <c r="K1760" s="851"/>
      <c r="L1760" s="851"/>
      <c r="M1760" s="851"/>
      <c r="N1760" s="851"/>
      <c r="O1760" s="852"/>
      <c r="P1760" s="499"/>
      <c r="R1760"/>
      <c r="S1760"/>
      <c r="T1760"/>
      <c r="U1760"/>
    </row>
    <row r="1761" spans="2:21" ht="18" customHeight="1">
      <c r="B1761" s="853"/>
      <c r="C1761" s="851"/>
      <c r="D1761" s="851"/>
      <c r="E1761" s="851"/>
      <c r="F1761" s="851"/>
      <c r="G1761" s="851"/>
      <c r="H1761" s="851"/>
      <c r="I1761" s="851"/>
      <c r="J1761" s="851"/>
      <c r="K1761" s="851"/>
      <c r="L1761" s="851"/>
      <c r="M1761" s="851"/>
      <c r="N1761" s="851"/>
      <c r="O1761" s="852"/>
      <c r="P1761" s="499"/>
      <c r="R1761"/>
      <c r="S1761"/>
      <c r="T1761"/>
      <c r="U1761"/>
    </row>
    <row r="1762" spans="2:21" ht="18" customHeight="1">
      <c r="B1762" s="853"/>
      <c r="C1762" s="851"/>
      <c r="D1762" s="851"/>
      <c r="E1762" s="851"/>
      <c r="F1762" s="851"/>
      <c r="G1762" s="851"/>
      <c r="H1762" s="851"/>
      <c r="I1762" s="851"/>
      <c r="J1762" s="851"/>
      <c r="K1762" s="851"/>
      <c r="L1762" s="851"/>
      <c r="M1762" s="851"/>
      <c r="N1762" s="851"/>
      <c r="O1762" s="852"/>
      <c r="P1762" s="499"/>
      <c r="R1762"/>
      <c r="S1762"/>
      <c r="T1762"/>
      <c r="U1762"/>
    </row>
    <row r="1763" spans="2:21" ht="18" customHeight="1">
      <c r="B1763" s="853"/>
      <c r="C1763" s="851"/>
      <c r="D1763" s="851"/>
      <c r="E1763" s="851"/>
      <c r="F1763" s="851"/>
      <c r="G1763" s="851"/>
      <c r="H1763" s="851"/>
      <c r="I1763" s="851"/>
      <c r="J1763" s="851"/>
      <c r="K1763" s="851"/>
      <c r="L1763" s="851"/>
      <c r="M1763" s="851"/>
      <c r="N1763" s="851"/>
      <c r="O1763" s="852"/>
      <c r="P1763" s="499"/>
      <c r="R1763"/>
      <c r="S1763"/>
      <c r="T1763"/>
      <c r="U1763"/>
    </row>
    <row r="1764" spans="2:21" ht="18" customHeight="1">
      <c r="B1764" s="853"/>
      <c r="C1764" s="851"/>
      <c r="D1764" s="851"/>
      <c r="E1764" s="851"/>
      <c r="F1764" s="851"/>
      <c r="G1764" s="851"/>
      <c r="H1764" s="851"/>
      <c r="I1764" s="851"/>
      <c r="J1764" s="851"/>
      <c r="K1764" s="851"/>
      <c r="L1764" s="851"/>
      <c r="M1764" s="851"/>
      <c r="N1764" s="851"/>
      <c r="O1764" s="852"/>
      <c r="P1764" s="499"/>
      <c r="R1764"/>
      <c r="S1764"/>
      <c r="T1764"/>
      <c r="U1764"/>
    </row>
    <row r="1765" spans="2:21" ht="18" customHeight="1">
      <c r="B1765" s="853"/>
      <c r="C1765" s="851"/>
      <c r="D1765" s="851"/>
      <c r="E1765" s="851"/>
      <c r="F1765" s="851"/>
      <c r="G1765" s="851"/>
      <c r="H1765" s="851"/>
      <c r="I1765" s="851"/>
      <c r="J1765" s="851"/>
      <c r="K1765" s="851"/>
      <c r="L1765" s="851"/>
      <c r="M1765" s="851"/>
      <c r="N1765" s="851"/>
      <c r="O1765" s="852"/>
      <c r="P1765" s="499"/>
      <c r="R1765"/>
      <c r="S1765"/>
      <c r="T1765"/>
      <c r="U1765"/>
    </row>
    <row r="1766" spans="2:21" ht="18" customHeight="1">
      <c r="B1766" s="853"/>
      <c r="C1766" s="851"/>
      <c r="D1766" s="851"/>
      <c r="E1766" s="851"/>
      <c r="F1766" s="851"/>
      <c r="G1766" s="851"/>
      <c r="H1766" s="851"/>
      <c r="I1766" s="851"/>
      <c r="J1766" s="851"/>
      <c r="K1766" s="851"/>
      <c r="L1766" s="851"/>
      <c r="M1766" s="851"/>
      <c r="N1766" s="851"/>
      <c r="O1766" s="852"/>
      <c r="P1766" s="499"/>
      <c r="R1766"/>
      <c r="S1766"/>
      <c r="T1766"/>
      <c r="U1766"/>
    </row>
    <row r="1767" spans="2:21" ht="18" customHeight="1">
      <c r="B1767" s="973" t="s">
        <v>386</v>
      </c>
      <c r="C1767" s="974"/>
      <c r="D1767" s="974"/>
      <c r="E1767" s="974"/>
      <c r="F1767" s="974"/>
      <c r="G1767" s="974"/>
      <c r="H1767" s="974"/>
      <c r="I1767" s="974"/>
      <c r="J1767" s="974"/>
      <c r="K1767" s="974"/>
      <c r="L1767" s="974"/>
      <c r="M1767" s="974"/>
      <c r="N1767" s="974"/>
      <c r="O1767" s="975"/>
      <c r="R1767"/>
      <c r="S1767"/>
      <c r="T1767"/>
      <c r="U1767"/>
    </row>
    <row r="1768" spans="2:21" ht="18" customHeight="1">
      <c r="B1768" s="972"/>
      <c r="C1768" s="851"/>
      <c r="D1768" s="851"/>
      <c r="E1768" s="851"/>
      <c r="F1768" s="851"/>
      <c r="G1768" s="851"/>
      <c r="H1768" s="851"/>
      <c r="I1768" s="851"/>
      <c r="J1768" s="851"/>
      <c r="K1768" s="851"/>
      <c r="L1768" s="851"/>
      <c r="M1768" s="851"/>
      <c r="N1768" s="851"/>
      <c r="O1768" s="852"/>
      <c r="R1768"/>
      <c r="S1768"/>
      <c r="T1768"/>
      <c r="U1768"/>
    </row>
    <row r="1769" spans="2:21" ht="18" customHeight="1">
      <c r="B1769" s="853"/>
      <c r="C1769" s="851"/>
      <c r="D1769" s="851"/>
      <c r="E1769" s="851"/>
      <c r="F1769" s="851"/>
      <c r="G1769" s="851"/>
      <c r="H1769" s="851"/>
      <c r="I1769" s="851"/>
      <c r="J1769" s="851"/>
      <c r="K1769" s="851"/>
      <c r="L1769" s="851"/>
      <c r="M1769" s="851"/>
      <c r="N1769" s="851"/>
      <c r="O1769" s="852"/>
      <c r="R1769"/>
      <c r="S1769"/>
      <c r="T1769"/>
      <c r="U1769"/>
    </row>
    <row r="1770" spans="2:21" ht="18" customHeight="1">
      <c r="B1770" s="853"/>
      <c r="C1770" s="851"/>
      <c r="D1770" s="851"/>
      <c r="E1770" s="851"/>
      <c r="F1770" s="851"/>
      <c r="G1770" s="851"/>
      <c r="H1770" s="851"/>
      <c r="I1770" s="851"/>
      <c r="J1770" s="851"/>
      <c r="K1770" s="851"/>
      <c r="L1770" s="851"/>
      <c r="M1770" s="851"/>
      <c r="N1770" s="851"/>
      <c r="O1770" s="852"/>
      <c r="R1770"/>
      <c r="S1770"/>
      <c r="T1770"/>
      <c r="U1770"/>
    </row>
    <row r="1771" spans="2:21" ht="18" customHeight="1">
      <c r="B1771" s="853"/>
      <c r="C1771" s="851"/>
      <c r="D1771" s="851"/>
      <c r="E1771" s="851"/>
      <c r="F1771" s="851"/>
      <c r="G1771" s="851"/>
      <c r="H1771" s="851"/>
      <c r="I1771" s="851"/>
      <c r="J1771" s="851"/>
      <c r="K1771" s="851"/>
      <c r="L1771" s="851"/>
      <c r="M1771" s="851"/>
      <c r="N1771" s="851"/>
      <c r="O1771" s="852"/>
      <c r="R1771"/>
      <c r="S1771"/>
      <c r="T1771"/>
      <c r="U1771"/>
    </row>
    <row r="1772" spans="2:21" ht="18" customHeight="1">
      <c r="B1772" s="853"/>
      <c r="C1772" s="851"/>
      <c r="D1772" s="851"/>
      <c r="E1772" s="851"/>
      <c r="F1772" s="851"/>
      <c r="G1772" s="851"/>
      <c r="H1772" s="851"/>
      <c r="I1772" s="851"/>
      <c r="J1772" s="851"/>
      <c r="K1772" s="851"/>
      <c r="L1772" s="851"/>
      <c r="M1772" s="851"/>
      <c r="N1772" s="851"/>
      <c r="O1772" s="852"/>
      <c r="R1772"/>
      <c r="S1772"/>
      <c r="T1772"/>
      <c r="U1772"/>
    </row>
    <row r="1773" spans="2:21" ht="18" customHeight="1">
      <c r="B1773" s="853"/>
      <c r="C1773" s="851"/>
      <c r="D1773" s="851"/>
      <c r="E1773" s="851"/>
      <c r="F1773" s="851"/>
      <c r="G1773" s="851"/>
      <c r="H1773" s="851"/>
      <c r="I1773" s="851"/>
      <c r="J1773" s="851"/>
      <c r="K1773" s="851"/>
      <c r="L1773" s="851"/>
      <c r="M1773" s="851"/>
      <c r="N1773" s="851"/>
      <c r="O1773" s="852"/>
      <c r="R1773"/>
      <c r="S1773"/>
      <c r="T1773"/>
      <c r="U1773"/>
    </row>
    <row r="1774" spans="2:21" ht="18" customHeight="1">
      <c r="B1774" s="853"/>
      <c r="C1774" s="851"/>
      <c r="D1774" s="851"/>
      <c r="E1774" s="851"/>
      <c r="F1774" s="851"/>
      <c r="G1774" s="851"/>
      <c r="H1774" s="851"/>
      <c r="I1774" s="851"/>
      <c r="J1774" s="851"/>
      <c r="K1774" s="851"/>
      <c r="L1774" s="851"/>
      <c r="M1774" s="851"/>
      <c r="N1774" s="851"/>
      <c r="O1774" s="852"/>
      <c r="R1774"/>
      <c r="S1774"/>
      <c r="T1774"/>
      <c r="U1774"/>
    </row>
    <row r="1775" spans="2:21" ht="18" customHeight="1">
      <c r="B1775" s="853"/>
      <c r="C1775" s="851"/>
      <c r="D1775" s="851"/>
      <c r="E1775" s="851"/>
      <c r="F1775" s="851"/>
      <c r="G1775" s="851"/>
      <c r="H1775" s="851"/>
      <c r="I1775" s="851"/>
      <c r="J1775" s="851"/>
      <c r="K1775" s="851"/>
      <c r="L1775" s="851"/>
      <c r="M1775" s="851"/>
      <c r="N1775" s="851"/>
      <c r="O1775" s="852"/>
      <c r="R1775"/>
      <c r="S1775"/>
      <c r="T1775"/>
      <c r="U1775"/>
    </row>
    <row r="1776" spans="2:21" ht="18" customHeight="1">
      <c r="B1776" s="853"/>
      <c r="C1776" s="851"/>
      <c r="D1776" s="851"/>
      <c r="E1776" s="851"/>
      <c r="F1776" s="851"/>
      <c r="G1776" s="851"/>
      <c r="H1776" s="851"/>
      <c r="I1776" s="851"/>
      <c r="J1776" s="851"/>
      <c r="K1776" s="851"/>
      <c r="L1776" s="851"/>
      <c r="M1776" s="851"/>
      <c r="N1776" s="851"/>
      <c r="O1776" s="852"/>
      <c r="R1776"/>
      <c r="S1776"/>
      <c r="T1776"/>
      <c r="U1776"/>
    </row>
    <row r="1777" spans="2:21" ht="18" customHeight="1">
      <c r="B1777" s="853"/>
      <c r="C1777" s="851"/>
      <c r="D1777" s="851"/>
      <c r="E1777" s="851"/>
      <c r="F1777" s="851"/>
      <c r="G1777" s="851"/>
      <c r="H1777" s="851"/>
      <c r="I1777" s="851"/>
      <c r="J1777" s="851"/>
      <c r="K1777" s="851"/>
      <c r="L1777" s="851"/>
      <c r="M1777" s="851"/>
      <c r="N1777" s="851"/>
      <c r="O1777" s="852"/>
      <c r="R1777"/>
      <c r="S1777"/>
      <c r="T1777"/>
      <c r="U1777"/>
    </row>
    <row r="1778" spans="2:21" ht="18" customHeight="1">
      <c r="B1778" s="853"/>
      <c r="C1778" s="851"/>
      <c r="D1778" s="851"/>
      <c r="E1778" s="851"/>
      <c r="F1778" s="851"/>
      <c r="G1778" s="851"/>
      <c r="H1778" s="851"/>
      <c r="I1778" s="851"/>
      <c r="J1778" s="851"/>
      <c r="K1778" s="851"/>
      <c r="L1778" s="851"/>
      <c r="M1778" s="851"/>
      <c r="N1778" s="851"/>
      <c r="O1778" s="852"/>
      <c r="R1778"/>
      <c r="S1778"/>
      <c r="T1778"/>
      <c r="U1778"/>
    </row>
    <row r="1779" spans="2:21" ht="18" customHeight="1">
      <c r="B1779" s="853"/>
      <c r="C1779" s="851"/>
      <c r="D1779" s="851"/>
      <c r="E1779" s="851"/>
      <c r="F1779" s="851"/>
      <c r="G1779" s="851"/>
      <c r="H1779" s="851"/>
      <c r="I1779" s="851"/>
      <c r="J1779" s="851"/>
      <c r="K1779" s="851"/>
      <c r="L1779" s="851"/>
      <c r="M1779" s="851"/>
      <c r="N1779" s="851"/>
      <c r="O1779" s="852"/>
      <c r="R1779"/>
      <c r="S1779"/>
      <c r="T1779"/>
      <c r="U1779"/>
    </row>
    <row r="1780" spans="2:21" ht="18" customHeight="1">
      <c r="B1780" s="853"/>
      <c r="C1780" s="851"/>
      <c r="D1780" s="851"/>
      <c r="E1780" s="851"/>
      <c r="F1780" s="851"/>
      <c r="G1780" s="851"/>
      <c r="H1780" s="851"/>
      <c r="I1780" s="851"/>
      <c r="J1780" s="851"/>
      <c r="K1780" s="851"/>
      <c r="L1780" s="851"/>
      <c r="M1780" s="851"/>
      <c r="N1780" s="851"/>
      <c r="O1780" s="852"/>
      <c r="R1780"/>
      <c r="S1780"/>
      <c r="T1780"/>
      <c r="U1780"/>
    </row>
    <row r="1781" spans="2:21" ht="18" customHeight="1">
      <c r="B1781" s="853"/>
      <c r="C1781" s="851"/>
      <c r="D1781" s="851"/>
      <c r="E1781" s="851"/>
      <c r="F1781" s="851"/>
      <c r="G1781" s="851"/>
      <c r="H1781" s="851"/>
      <c r="I1781" s="851"/>
      <c r="J1781" s="851"/>
      <c r="K1781" s="851"/>
      <c r="L1781" s="851"/>
      <c r="M1781" s="851"/>
      <c r="N1781" s="851"/>
      <c r="O1781" s="852"/>
      <c r="R1781"/>
      <c r="S1781"/>
      <c r="T1781"/>
      <c r="U1781"/>
    </row>
    <row r="1782" spans="2:21" ht="18" customHeight="1">
      <c r="B1782" s="853"/>
      <c r="C1782" s="851"/>
      <c r="D1782" s="851"/>
      <c r="E1782" s="851"/>
      <c r="F1782" s="851"/>
      <c r="G1782" s="851"/>
      <c r="H1782" s="851"/>
      <c r="I1782" s="851"/>
      <c r="J1782" s="851"/>
      <c r="K1782" s="851"/>
      <c r="L1782" s="851"/>
      <c r="M1782" s="851"/>
      <c r="N1782" s="851"/>
      <c r="O1782" s="852"/>
      <c r="R1782"/>
      <c r="S1782"/>
      <c r="T1782"/>
      <c r="U1782"/>
    </row>
    <row r="1783" spans="2:21" ht="18" customHeight="1">
      <c r="B1783" s="853"/>
      <c r="C1783" s="851"/>
      <c r="D1783" s="851"/>
      <c r="E1783" s="851"/>
      <c r="F1783" s="851"/>
      <c r="G1783" s="851"/>
      <c r="H1783" s="851"/>
      <c r="I1783" s="851"/>
      <c r="J1783" s="851"/>
      <c r="K1783" s="851"/>
      <c r="L1783" s="851"/>
      <c r="M1783" s="851"/>
      <c r="N1783" s="851"/>
      <c r="O1783" s="852"/>
      <c r="R1783"/>
      <c r="S1783"/>
      <c r="T1783"/>
      <c r="U1783"/>
    </row>
    <row r="1784" spans="2:21" ht="18" customHeight="1">
      <c r="B1784" s="979"/>
      <c r="C1784" s="980"/>
      <c r="D1784" s="980"/>
      <c r="E1784" s="980"/>
      <c r="F1784" s="980"/>
      <c r="G1784" s="980"/>
      <c r="H1784" s="980"/>
      <c r="I1784" s="980"/>
      <c r="J1784" s="980"/>
      <c r="K1784" s="980"/>
      <c r="L1784" s="980"/>
      <c r="M1784" s="980"/>
      <c r="N1784" s="980"/>
      <c r="O1784" s="981"/>
      <c r="R1784"/>
      <c r="S1784"/>
      <c r="T1784"/>
      <c r="U1784"/>
    </row>
    <row r="1785" spans="2:21" ht="18" customHeight="1">
      <c r="B1785" s="969" t="s">
        <v>385</v>
      </c>
      <c r="C1785" s="970"/>
      <c r="D1785" s="970"/>
      <c r="E1785" s="970"/>
      <c r="F1785" s="970"/>
      <c r="G1785" s="970"/>
      <c r="H1785" s="970"/>
      <c r="I1785" s="970"/>
      <c r="J1785" s="970"/>
      <c r="K1785" s="970"/>
      <c r="L1785" s="970"/>
      <c r="M1785" s="970"/>
      <c r="N1785" s="970"/>
      <c r="O1785" s="971"/>
      <c r="R1785"/>
      <c r="S1785"/>
      <c r="T1785"/>
      <c r="U1785"/>
    </row>
    <row r="1786" spans="2:21" ht="18" customHeight="1">
      <c r="B1786" s="972"/>
      <c r="C1786" s="851"/>
      <c r="D1786" s="851"/>
      <c r="E1786" s="851"/>
      <c r="F1786" s="851"/>
      <c r="G1786" s="851"/>
      <c r="H1786" s="851"/>
      <c r="I1786" s="851"/>
      <c r="J1786" s="851"/>
      <c r="K1786" s="851"/>
      <c r="L1786" s="851"/>
      <c r="M1786" s="851"/>
      <c r="N1786" s="851"/>
      <c r="O1786" s="852"/>
      <c r="R1786"/>
      <c r="S1786"/>
      <c r="T1786"/>
      <c r="U1786"/>
    </row>
    <row r="1787" spans="2:21" ht="18" customHeight="1">
      <c r="B1787" s="853"/>
      <c r="C1787" s="851"/>
      <c r="D1787" s="851"/>
      <c r="E1787" s="851"/>
      <c r="F1787" s="851"/>
      <c r="G1787" s="851"/>
      <c r="H1787" s="851"/>
      <c r="I1787" s="851"/>
      <c r="J1787" s="851"/>
      <c r="K1787" s="851"/>
      <c r="L1787" s="851"/>
      <c r="M1787" s="851"/>
      <c r="N1787" s="851"/>
      <c r="O1787" s="852"/>
      <c r="R1787"/>
      <c r="S1787"/>
      <c r="T1787"/>
      <c r="U1787"/>
    </row>
    <row r="1788" spans="2:21" ht="18" customHeight="1">
      <c r="B1788" s="853"/>
      <c r="C1788" s="851"/>
      <c r="D1788" s="851"/>
      <c r="E1788" s="851"/>
      <c r="F1788" s="851"/>
      <c r="G1788" s="851"/>
      <c r="H1788" s="851"/>
      <c r="I1788" s="851"/>
      <c r="J1788" s="851"/>
      <c r="K1788" s="851"/>
      <c r="L1788" s="851"/>
      <c r="M1788" s="851"/>
      <c r="N1788" s="851"/>
      <c r="O1788" s="852"/>
      <c r="R1788"/>
      <c r="S1788"/>
      <c r="T1788"/>
      <c r="U1788"/>
    </row>
    <row r="1789" spans="2:21" ht="18" customHeight="1">
      <c r="B1789" s="853"/>
      <c r="C1789" s="851"/>
      <c r="D1789" s="851"/>
      <c r="E1789" s="851"/>
      <c r="F1789" s="851"/>
      <c r="G1789" s="851"/>
      <c r="H1789" s="851"/>
      <c r="I1789" s="851"/>
      <c r="J1789" s="851"/>
      <c r="K1789" s="851"/>
      <c r="L1789" s="851"/>
      <c r="M1789" s="851"/>
      <c r="N1789" s="851"/>
      <c r="O1789" s="852"/>
      <c r="R1789"/>
      <c r="S1789"/>
      <c r="T1789"/>
      <c r="U1789"/>
    </row>
    <row r="1790" spans="2:21" ht="18" customHeight="1">
      <c r="B1790" s="973" t="s">
        <v>387</v>
      </c>
      <c r="C1790" s="974"/>
      <c r="D1790" s="974"/>
      <c r="E1790" s="974"/>
      <c r="F1790" s="974"/>
      <c r="G1790" s="974"/>
      <c r="H1790" s="974"/>
      <c r="I1790" s="974"/>
      <c r="J1790" s="974"/>
      <c r="K1790" s="974"/>
      <c r="L1790" s="974"/>
      <c r="M1790" s="974"/>
      <c r="N1790" s="974"/>
      <c r="O1790" s="975"/>
      <c r="R1790"/>
      <c r="S1790"/>
      <c r="T1790"/>
      <c r="U1790"/>
    </row>
    <row r="1791" spans="2:21" ht="18" customHeight="1">
      <c r="B1791" s="972"/>
      <c r="C1791" s="851"/>
      <c r="D1791" s="851"/>
      <c r="E1791" s="851"/>
      <c r="F1791" s="851"/>
      <c r="G1791" s="851"/>
      <c r="H1791" s="851"/>
      <c r="I1791" s="851"/>
      <c r="J1791" s="851"/>
      <c r="K1791" s="851"/>
      <c r="L1791" s="851"/>
      <c r="M1791" s="851"/>
      <c r="N1791" s="851"/>
      <c r="O1791" s="852"/>
      <c r="R1791"/>
      <c r="S1791"/>
      <c r="T1791"/>
      <c r="U1791"/>
    </row>
    <row r="1792" spans="2:21" ht="18" customHeight="1">
      <c r="B1792" s="854"/>
      <c r="C1792" s="855"/>
      <c r="D1792" s="855"/>
      <c r="E1792" s="855"/>
      <c r="F1792" s="855"/>
      <c r="G1792" s="855"/>
      <c r="H1792" s="855"/>
      <c r="I1792" s="855"/>
      <c r="J1792" s="855"/>
      <c r="K1792" s="855"/>
      <c r="L1792" s="855"/>
      <c r="M1792" s="855"/>
      <c r="N1792" s="855"/>
      <c r="O1792" s="856"/>
      <c r="R1792"/>
      <c r="S1792"/>
      <c r="T1792"/>
      <c r="U1792"/>
    </row>
    <row r="1793" spans="1:21" ht="18" customHeight="1">
      <c r="B1793" s="976" t="s">
        <v>88</v>
      </c>
      <c r="C1793" s="977"/>
      <c r="D1793" s="977"/>
      <c r="E1793" s="977"/>
      <c r="F1793" s="977"/>
      <c r="G1793" s="977"/>
      <c r="H1793" s="977"/>
      <c r="I1793" s="977"/>
      <c r="J1793" s="977"/>
      <c r="K1793" s="977"/>
      <c r="L1793" s="977"/>
      <c r="M1793" s="977"/>
      <c r="N1793" s="977"/>
      <c r="O1793" s="978"/>
      <c r="R1793"/>
      <c r="S1793"/>
      <c r="T1793"/>
      <c r="U1793"/>
    </row>
    <row r="1794" spans="1:21" ht="18" customHeight="1">
      <c r="B1794" s="955"/>
      <c r="C1794" s="956"/>
      <c r="D1794" s="956"/>
      <c r="E1794" s="956"/>
      <c r="F1794" s="956"/>
      <c r="G1794" s="956"/>
      <c r="H1794" s="956"/>
      <c r="I1794" s="956"/>
      <c r="J1794" s="956"/>
      <c r="K1794" s="956"/>
      <c r="L1794" s="956"/>
      <c r="M1794" s="956"/>
      <c r="N1794" s="956"/>
      <c r="O1794" s="957"/>
      <c r="R1794"/>
      <c r="S1794"/>
      <c r="T1794"/>
      <c r="U1794"/>
    </row>
    <row r="1795" spans="1:21" ht="18" customHeight="1">
      <c r="B1795" s="853"/>
      <c r="C1795" s="851"/>
      <c r="D1795" s="851"/>
      <c r="E1795" s="851"/>
      <c r="F1795" s="851"/>
      <c r="G1795" s="851"/>
      <c r="H1795" s="851"/>
      <c r="I1795" s="851"/>
      <c r="J1795" s="851"/>
      <c r="K1795" s="851"/>
      <c r="L1795" s="851"/>
      <c r="M1795" s="851"/>
      <c r="N1795" s="851"/>
      <c r="O1795" s="852"/>
      <c r="R1795"/>
      <c r="S1795"/>
      <c r="T1795"/>
      <c r="U1795"/>
    </row>
    <row r="1796" spans="1:21" s="519" customFormat="1" ht="18" customHeight="1">
      <c r="B1796" s="854"/>
      <c r="C1796" s="855"/>
      <c r="D1796" s="855"/>
      <c r="E1796" s="855"/>
      <c r="F1796" s="855"/>
      <c r="G1796" s="855"/>
      <c r="H1796" s="855"/>
      <c r="I1796" s="855"/>
      <c r="J1796" s="855"/>
      <c r="K1796" s="855"/>
      <c r="L1796" s="855"/>
      <c r="M1796" s="855"/>
      <c r="N1796" s="855"/>
      <c r="O1796" s="856"/>
    </row>
    <row r="1797" spans="1:21" s="1" customFormat="1" ht="4.5" customHeight="1" thickBot="1">
      <c r="B1797" s="500"/>
      <c r="C1797" s="500"/>
      <c r="D1797" s="501"/>
      <c r="E1797" s="501"/>
      <c r="F1797" s="501"/>
      <c r="G1797" s="501"/>
      <c r="H1797" s="501"/>
      <c r="I1797" s="501"/>
      <c r="J1797" s="501"/>
      <c r="K1797" s="501"/>
      <c r="L1797" s="501"/>
      <c r="M1797" s="501"/>
      <c r="N1797" s="501"/>
      <c r="O1797" s="501"/>
    </row>
    <row r="1798" spans="1:21" s="1" customFormat="1" ht="18" customHeight="1" thickBot="1">
      <c r="B1798" s="958" t="s">
        <v>76</v>
      </c>
      <c r="C1798" s="959"/>
      <c r="D1798" s="960"/>
      <c r="E1798" s="714">
        <v>17</v>
      </c>
      <c r="F1798" s="450"/>
      <c r="G1798" s="450"/>
      <c r="H1798" s="450"/>
      <c r="I1798" s="450"/>
      <c r="J1798" s="450"/>
      <c r="K1798" s="450"/>
      <c r="L1798" s="760"/>
      <c r="M1798" s="760"/>
      <c r="N1798" s="760"/>
      <c r="O1798" s="760"/>
    </row>
    <row r="1799" spans="1:21" s="38" customFormat="1" ht="18.75" customHeight="1">
      <c r="A1799" s="307"/>
      <c r="B1799" s="224" t="s">
        <v>493</v>
      </c>
      <c r="C1799" s="224"/>
      <c r="D1799" s="225"/>
      <c r="E1799" s="226"/>
      <c r="F1799" s="226"/>
      <c r="G1799" s="226"/>
      <c r="H1799" s="226"/>
      <c r="I1799" s="226"/>
      <c r="J1799" s="502"/>
      <c r="K1799" s="227"/>
      <c r="L1799" s="760"/>
      <c r="M1799" s="760"/>
      <c r="N1799" s="760"/>
      <c r="O1799" s="760"/>
    </row>
    <row r="1800" spans="1:21" s="38" customFormat="1">
      <c r="A1800" s="503"/>
      <c r="B1800" s="375" t="s">
        <v>228</v>
      </c>
      <c r="C1800" s="375"/>
      <c r="D1800" s="504"/>
      <c r="E1800" s="505"/>
      <c r="F1800" s="505"/>
      <c r="G1800" s="228" t="s">
        <v>229</v>
      </c>
      <c r="H1800" s="504"/>
      <c r="I1800" s="375" t="s">
        <v>230</v>
      </c>
      <c r="J1800" s="375"/>
      <c r="K1800" s="503"/>
      <c r="L1800" s="506"/>
      <c r="M1800" s="507"/>
      <c r="N1800" s="508"/>
      <c r="O1800" s="228" t="s">
        <v>229</v>
      </c>
    </row>
    <row r="1801" spans="1:21" s="38" customFormat="1">
      <c r="A1801" s="509"/>
      <c r="B1801" s="229" t="s">
        <v>231</v>
      </c>
      <c r="C1801" s="230"/>
      <c r="D1801" s="230"/>
      <c r="E1801" s="231"/>
      <c r="F1801" s="231" t="s">
        <v>232</v>
      </c>
      <c r="G1801" s="232" t="s">
        <v>233</v>
      </c>
      <c r="H1801" s="233"/>
      <c r="I1801" s="229" t="s">
        <v>231</v>
      </c>
      <c r="J1801" s="230"/>
      <c r="K1801" s="230"/>
      <c r="L1801" s="230"/>
      <c r="M1801" s="231"/>
      <c r="N1801" s="231" t="s">
        <v>232</v>
      </c>
      <c r="O1801" s="232" t="s">
        <v>233</v>
      </c>
    </row>
    <row r="1802" spans="1:21" s="38" customFormat="1" ht="18" customHeight="1">
      <c r="A1802" s="503"/>
      <c r="B1802" s="234" t="s">
        <v>234</v>
      </c>
      <c r="C1802" s="235"/>
      <c r="D1802" s="235"/>
      <c r="E1802" s="236"/>
      <c r="F1802" s="237"/>
      <c r="G1802" s="238"/>
      <c r="H1802" s="510"/>
      <c r="I1802" s="234" t="s">
        <v>235</v>
      </c>
      <c r="J1802" s="235"/>
      <c r="K1802" s="235"/>
      <c r="L1802" s="235"/>
      <c r="M1802" s="236"/>
      <c r="N1802" s="239"/>
      <c r="O1802" s="240"/>
    </row>
    <row r="1803" spans="1:21" s="38" customFormat="1" ht="14.25" customHeight="1">
      <c r="A1803" s="503"/>
      <c r="B1803" s="241"/>
      <c r="C1803" s="242"/>
      <c r="D1803" s="243"/>
      <c r="E1803" s="244"/>
      <c r="F1803" s="245"/>
      <c r="G1803" s="246"/>
      <c r="H1803" s="510"/>
      <c r="I1803" s="247"/>
      <c r="J1803" s="248"/>
      <c r="K1803" s="243"/>
      <c r="L1803" s="243"/>
      <c r="M1803" s="244"/>
      <c r="N1803" s="245"/>
      <c r="O1803" s="249"/>
    </row>
    <row r="1804" spans="1:21" s="38" customFormat="1" ht="14.25" customHeight="1">
      <c r="A1804" s="503"/>
      <c r="B1804" s="250"/>
      <c r="C1804" s="251"/>
      <c r="D1804" s="252"/>
      <c r="E1804" s="253"/>
      <c r="F1804" s="245"/>
      <c r="G1804" s="254">
        <f>ROUNDDOWN(SUM(F1803:F1810)/1000,0)</f>
        <v>0</v>
      </c>
      <c r="H1804" s="511"/>
      <c r="I1804" s="247"/>
      <c r="J1804" s="255"/>
      <c r="K1804" s="252"/>
      <c r="L1804" s="252"/>
      <c r="M1804" s="253"/>
      <c r="N1804" s="245"/>
      <c r="O1804" s="256">
        <f>ROUNDDOWN(SUM(N1803:N1815)/1000,0)</f>
        <v>0</v>
      </c>
    </row>
    <row r="1805" spans="1:21" s="38" customFormat="1" ht="14.25" customHeight="1">
      <c r="A1805" s="503"/>
      <c r="B1805" s="250"/>
      <c r="C1805" s="251"/>
      <c r="D1805" s="252"/>
      <c r="E1805" s="253"/>
      <c r="F1805" s="245"/>
      <c r="G1805" s="254"/>
      <c r="H1805" s="511"/>
      <c r="I1805" s="257"/>
      <c r="J1805" s="255"/>
      <c r="K1805" s="252"/>
      <c r="L1805" s="252"/>
      <c r="M1805" s="253"/>
      <c r="N1805" s="245"/>
      <c r="O1805" s="249"/>
    </row>
    <row r="1806" spans="1:21" s="38" customFormat="1" ht="14.25" customHeight="1">
      <c r="A1806" s="503"/>
      <c r="B1806" s="250"/>
      <c r="C1806" s="251"/>
      <c r="D1806" s="252"/>
      <c r="E1806" s="253"/>
      <c r="F1806" s="245"/>
      <c r="G1806" s="254"/>
      <c r="H1806" s="511"/>
      <c r="I1806" s="257"/>
      <c r="J1806" s="255"/>
      <c r="K1806" s="252"/>
      <c r="L1806" s="252"/>
      <c r="M1806" s="253"/>
      <c r="N1806" s="245"/>
      <c r="O1806" s="249"/>
    </row>
    <row r="1807" spans="1:21" s="38" customFormat="1" ht="14.25" customHeight="1">
      <c r="A1807" s="503"/>
      <c r="B1807" s="250"/>
      <c r="C1807" s="251"/>
      <c r="D1807" s="252"/>
      <c r="E1807" s="253"/>
      <c r="F1807" s="245"/>
      <c r="G1807" s="254"/>
      <c r="H1807" s="511"/>
      <c r="I1807" s="257"/>
      <c r="J1807" s="255"/>
      <c r="K1807" s="252"/>
      <c r="L1807" s="252"/>
      <c r="M1807" s="253"/>
      <c r="N1807" s="245"/>
      <c r="O1807" s="249"/>
    </row>
    <row r="1808" spans="1:21" s="38" customFormat="1" ht="14.25" customHeight="1">
      <c r="A1808" s="503"/>
      <c r="B1808" s="250"/>
      <c r="C1808" s="251"/>
      <c r="D1808" s="252"/>
      <c r="E1808" s="253"/>
      <c r="F1808" s="245"/>
      <c r="G1808" s="254"/>
      <c r="H1808" s="511"/>
      <c r="I1808" s="257"/>
      <c r="J1808" s="255"/>
      <c r="K1808" s="252"/>
      <c r="L1808" s="252"/>
      <c r="M1808" s="253"/>
      <c r="N1808" s="245"/>
      <c r="O1808" s="249"/>
    </row>
    <row r="1809" spans="1:15" s="38" customFormat="1" ht="14.25" customHeight="1">
      <c r="A1809" s="503"/>
      <c r="B1809" s="250"/>
      <c r="C1809" s="251"/>
      <c r="D1809" s="252"/>
      <c r="E1809" s="253"/>
      <c r="F1809" s="245"/>
      <c r="G1809" s="258"/>
      <c r="H1809" s="512"/>
      <c r="I1809" s="259"/>
      <c r="J1809" s="255"/>
      <c r="K1809" s="252"/>
      <c r="L1809" s="252"/>
      <c r="M1809" s="253"/>
      <c r="N1809" s="245"/>
      <c r="O1809" s="249"/>
    </row>
    <row r="1810" spans="1:15" s="38" customFormat="1" ht="14.25" customHeight="1">
      <c r="A1810" s="503"/>
      <c r="B1810" s="250"/>
      <c r="C1810" s="260"/>
      <c r="D1810" s="261"/>
      <c r="E1810" s="262"/>
      <c r="F1810" s="263"/>
      <c r="G1810" s="258"/>
      <c r="H1810" s="512"/>
      <c r="I1810" s="259"/>
      <c r="J1810" s="255"/>
      <c r="K1810" s="252"/>
      <c r="L1810" s="252"/>
      <c r="M1810" s="253"/>
      <c r="N1810" s="245"/>
      <c r="O1810" s="249"/>
    </row>
    <row r="1811" spans="1:15" s="38" customFormat="1" ht="14.25" customHeight="1">
      <c r="A1811" s="503"/>
      <c r="B1811" s="234" t="s">
        <v>236</v>
      </c>
      <c r="C1811" s="235"/>
      <c r="D1811" s="235"/>
      <c r="E1811" s="236"/>
      <c r="F1811" s="237"/>
      <c r="G1811" s="238"/>
      <c r="H1811" s="513"/>
      <c r="I1811" s="247"/>
      <c r="J1811" s="255"/>
      <c r="K1811" s="252"/>
      <c r="L1811" s="252"/>
      <c r="M1811" s="253"/>
      <c r="N1811" s="245"/>
      <c r="O1811" s="249"/>
    </row>
    <row r="1812" spans="1:15" s="38" customFormat="1" ht="14.25" customHeight="1">
      <c r="A1812" s="503"/>
      <c r="B1812" s="241"/>
      <c r="C1812" s="242"/>
      <c r="D1812" s="243"/>
      <c r="E1812" s="244"/>
      <c r="F1812" s="264"/>
      <c r="G1812" s="246"/>
      <c r="H1812" s="513"/>
      <c r="I1812" s="257"/>
      <c r="J1812" s="255"/>
      <c r="K1812" s="252"/>
      <c r="L1812" s="252"/>
      <c r="M1812" s="253"/>
      <c r="N1812" s="245"/>
      <c r="O1812" s="249"/>
    </row>
    <row r="1813" spans="1:15" s="38" customFormat="1" ht="14.25" customHeight="1">
      <c r="A1813" s="503"/>
      <c r="B1813" s="250"/>
      <c r="C1813" s="251"/>
      <c r="D1813" s="252"/>
      <c r="E1813" s="253"/>
      <c r="F1813" s="265"/>
      <c r="G1813" s="254">
        <f>ROUNDDOWN(SUM(F1812:F1816)/1000,0)</f>
        <v>0</v>
      </c>
      <c r="H1813" s="511"/>
      <c r="I1813" s="247"/>
      <c r="J1813" s="255"/>
      <c r="K1813" s="252"/>
      <c r="L1813" s="252"/>
      <c r="M1813" s="253"/>
      <c r="N1813" s="245"/>
      <c r="O1813" s="249"/>
    </row>
    <row r="1814" spans="1:15" s="38" customFormat="1" ht="14.25" customHeight="1">
      <c r="A1814" s="503"/>
      <c r="B1814" s="250"/>
      <c r="C1814" s="251"/>
      <c r="D1814" s="252"/>
      <c r="E1814" s="253"/>
      <c r="F1814" s="265"/>
      <c r="G1814" s="254"/>
      <c r="H1814" s="511"/>
      <c r="I1814" s="247"/>
      <c r="J1814" s="255"/>
      <c r="K1814" s="252"/>
      <c r="L1814" s="252"/>
      <c r="M1814" s="253"/>
      <c r="N1814" s="265"/>
      <c r="O1814" s="249"/>
    </row>
    <row r="1815" spans="1:15" s="38" customFormat="1" ht="14.25" customHeight="1">
      <c r="A1815" s="503"/>
      <c r="B1815" s="250"/>
      <c r="C1815" s="251"/>
      <c r="D1815" s="252"/>
      <c r="E1815" s="253"/>
      <c r="F1815" s="245"/>
      <c r="G1815" s="254"/>
      <c r="H1815" s="513"/>
      <c r="I1815" s="247"/>
      <c r="J1815" s="266"/>
      <c r="K1815" s="261"/>
      <c r="L1815" s="261"/>
      <c r="M1815" s="262"/>
      <c r="N1815" s="245"/>
      <c r="O1815" s="267"/>
    </row>
    <row r="1816" spans="1:15" s="38" customFormat="1" ht="14.25" customHeight="1">
      <c r="A1816" s="503"/>
      <c r="B1816" s="250"/>
      <c r="C1816" s="260"/>
      <c r="D1816" s="261"/>
      <c r="E1816" s="262"/>
      <c r="F1816" s="263"/>
      <c r="G1816" s="254"/>
      <c r="H1816" s="511"/>
      <c r="I1816" s="234" t="s">
        <v>237</v>
      </c>
      <c r="J1816" s="235"/>
      <c r="K1816" s="235"/>
      <c r="L1816" s="235"/>
      <c r="M1816" s="236"/>
      <c r="N1816" s="237"/>
      <c r="O1816" s="268"/>
    </row>
    <row r="1817" spans="1:15" s="38" customFormat="1" ht="14.25" customHeight="1">
      <c r="A1817" s="503"/>
      <c r="B1817" s="234" t="s">
        <v>238</v>
      </c>
      <c r="C1817" s="235"/>
      <c r="D1817" s="235"/>
      <c r="E1817" s="236"/>
      <c r="F1817" s="237"/>
      <c r="G1817" s="238"/>
      <c r="H1817" s="511"/>
      <c r="I1817" s="247"/>
      <c r="J1817" s="248"/>
      <c r="K1817" s="243"/>
      <c r="L1817" s="243"/>
      <c r="M1817" s="244"/>
      <c r="N1817" s="245"/>
      <c r="O1817" s="249"/>
    </row>
    <row r="1818" spans="1:15" s="38" customFormat="1" ht="14.25" customHeight="1">
      <c r="A1818" s="503"/>
      <c r="B1818" s="241"/>
      <c r="C1818" s="242"/>
      <c r="D1818" s="243"/>
      <c r="E1818" s="244"/>
      <c r="F1818" s="264"/>
      <c r="G1818" s="246"/>
      <c r="H1818" s="513"/>
      <c r="I1818" s="247"/>
      <c r="J1818" s="255"/>
      <c r="K1818" s="252"/>
      <c r="L1818" s="252"/>
      <c r="M1818" s="253"/>
      <c r="N1818" s="265"/>
      <c r="O1818" s="256">
        <f>ROUNDDOWN(SUM(N1817:N1833)/1000,0)</f>
        <v>0</v>
      </c>
    </row>
    <row r="1819" spans="1:15" s="38" customFormat="1" ht="14.25" customHeight="1">
      <c r="A1819" s="503"/>
      <c r="B1819" s="250"/>
      <c r="C1819" s="251"/>
      <c r="D1819" s="252"/>
      <c r="E1819" s="253"/>
      <c r="F1819" s="265"/>
      <c r="G1819" s="254">
        <f>ROUNDDOWN(SUM(F1818:F1823)/1000,0)</f>
        <v>0</v>
      </c>
      <c r="H1819" s="513"/>
      <c r="I1819" s="257"/>
      <c r="J1819" s="255"/>
      <c r="K1819" s="252"/>
      <c r="L1819" s="252"/>
      <c r="M1819" s="253"/>
      <c r="N1819" s="245"/>
      <c r="O1819" s="249"/>
    </row>
    <row r="1820" spans="1:15" s="38" customFormat="1" ht="14.25" customHeight="1">
      <c r="A1820" s="503"/>
      <c r="B1820" s="250"/>
      <c r="C1820" s="251"/>
      <c r="D1820" s="252"/>
      <c r="E1820" s="253"/>
      <c r="F1820" s="265"/>
      <c r="G1820" s="254"/>
      <c r="H1820" s="513"/>
      <c r="I1820" s="257"/>
      <c r="J1820" s="255"/>
      <c r="K1820" s="252"/>
      <c r="L1820" s="252"/>
      <c r="M1820" s="253"/>
      <c r="N1820" s="245"/>
      <c r="O1820" s="249"/>
    </row>
    <row r="1821" spans="1:15" s="38" customFormat="1" ht="14.25" customHeight="1">
      <c r="A1821" s="503"/>
      <c r="B1821" s="250"/>
      <c r="C1821" s="251"/>
      <c r="D1821" s="252"/>
      <c r="E1821" s="253"/>
      <c r="F1821" s="265"/>
      <c r="G1821" s="254"/>
      <c r="H1821" s="511"/>
      <c r="I1821" s="257"/>
      <c r="J1821" s="255"/>
      <c r="K1821" s="252"/>
      <c r="L1821" s="252"/>
      <c r="M1821" s="253"/>
      <c r="N1821" s="265"/>
      <c r="O1821" s="249"/>
    </row>
    <row r="1822" spans="1:15" s="38" customFormat="1" ht="14.25" customHeight="1">
      <c r="A1822" s="503"/>
      <c r="B1822" s="250"/>
      <c r="C1822" s="251"/>
      <c r="D1822" s="252"/>
      <c r="E1822" s="253"/>
      <c r="F1822" s="245"/>
      <c r="G1822" s="254"/>
      <c r="H1822" s="511"/>
      <c r="I1822" s="257"/>
      <c r="J1822" s="255"/>
      <c r="K1822" s="252"/>
      <c r="L1822" s="252"/>
      <c r="M1822" s="253"/>
      <c r="N1822" s="265"/>
      <c r="O1822" s="249"/>
    </row>
    <row r="1823" spans="1:15" s="38" customFormat="1" ht="14.25" customHeight="1">
      <c r="A1823" s="503"/>
      <c r="B1823" s="250"/>
      <c r="C1823" s="260"/>
      <c r="D1823" s="261"/>
      <c r="E1823" s="262"/>
      <c r="F1823" s="263"/>
      <c r="G1823" s="254"/>
      <c r="H1823" s="511"/>
      <c r="I1823" s="247"/>
      <c r="J1823" s="255"/>
      <c r="K1823" s="252"/>
      <c r="L1823" s="252"/>
      <c r="M1823" s="253"/>
      <c r="N1823" s="265"/>
      <c r="O1823" s="249"/>
    </row>
    <row r="1824" spans="1:15" s="38" customFormat="1" ht="14.25" customHeight="1">
      <c r="A1824" s="503"/>
      <c r="B1824" s="234" t="s">
        <v>239</v>
      </c>
      <c r="C1824" s="235"/>
      <c r="D1824" s="235"/>
      <c r="E1824" s="236"/>
      <c r="F1824" s="237"/>
      <c r="G1824" s="238"/>
      <c r="H1824" s="511"/>
      <c r="I1824" s="257"/>
      <c r="J1824" s="255"/>
      <c r="K1824" s="252"/>
      <c r="L1824" s="252"/>
      <c r="M1824" s="253"/>
      <c r="N1824" s="265"/>
      <c r="O1824" s="249"/>
    </row>
    <row r="1825" spans="1:15" s="38" customFormat="1" ht="14.25" customHeight="1">
      <c r="A1825" s="503"/>
      <c r="B1825" s="241"/>
      <c r="C1825" s="242"/>
      <c r="D1825" s="243"/>
      <c r="E1825" s="244"/>
      <c r="F1825" s="264"/>
      <c r="G1825" s="246"/>
      <c r="H1825" s="513"/>
      <c r="I1825" s="247"/>
      <c r="J1825" s="255"/>
      <c r="K1825" s="252"/>
      <c r="L1825" s="252"/>
      <c r="M1825" s="253"/>
      <c r="N1825" s="245"/>
      <c r="O1825" s="249"/>
    </row>
    <row r="1826" spans="1:15" s="38" customFormat="1" ht="14.25" customHeight="1">
      <c r="A1826" s="503"/>
      <c r="B1826" s="250"/>
      <c r="C1826" s="251"/>
      <c r="D1826" s="252"/>
      <c r="E1826" s="253"/>
      <c r="F1826" s="265"/>
      <c r="G1826" s="254">
        <f>ROUNDDOWN(SUM(F1825:F1829)/1000,0)</f>
        <v>0</v>
      </c>
      <c r="H1826" s="513"/>
      <c r="I1826" s="247"/>
      <c r="J1826" s="255"/>
      <c r="K1826" s="252"/>
      <c r="L1826" s="252"/>
      <c r="M1826" s="253"/>
      <c r="N1826" s="245"/>
      <c r="O1826" s="249"/>
    </row>
    <row r="1827" spans="1:15" s="38" customFormat="1" ht="14.25" customHeight="1">
      <c r="A1827" s="503"/>
      <c r="B1827" s="250"/>
      <c r="C1827" s="251"/>
      <c r="D1827" s="252"/>
      <c r="E1827" s="253"/>
      <c r="F1827" s="265"/>
      <c r="G1827" s="254"/>
      <c r="H1827" s="513"/>
      <c r="I1827" s="247"/>
      <c r="J1827" s="255"/>
      <c r="K1827" s="252"/>
      <c r="L1827" s="252"/>
      <c r="M1827" s="253"/>
      <c r="N1827" s="245"/>
      <c r="O1827" s="249"/>
    </row>
    <row r="1828" spans="1:15" s="38" customFormat="1" ht="14.25" customHeight="1">
      <c r="A1828" s="503"/>
      <c r="B1828" s="250"/>
      <c r="C1828" s="251"/>
      <c r="D1828" s="252"/>
      <c r="E1828" s="253"/>
      <c r="F1828" s="245"/>
      <c r="G1828" s="254"/>
      <c r="H1828" s="511"/>
      <c r="I1828" s="257"/>
      <c r="J1828" s="255"/>
      <c r="K1828" s="252"/>
      <c r="L1828" s="252"/>
      <c r="M1828" s="253"/>
      <c r="N1828" s="265"/>
      <c r="O1828" s="249"/>
    </row>
    <row r="1829" spans="1:15" s="38" customFormat="1" ht="14.25" customHeight="1">
      <c r="A1829" s="503"/>
      <c r="B1829" s="250"/>
      <c r="C1829" s="260"/>
      <c r="D1829" s="261"/>
      <c r="E1829" s="262"/>
      <c r="F1829" s="263"/>
      <c r="G1829" s="254"/>
      <c r="H1829" s="511"/>
      <c r="I1829" s="257"/>
      <c r="J1829" s="255"/>
      <c r="K1829" s="252"/>
      <c r="L1829" s="252"/>
      <c r="M1829" s="253"/>
      <c r="N1829" s="245"/>
      <c r="O1829" s="249"/>
    </row>
    <row r="1830" spans="1:15" s="38" customFormat="1" ht="14.25" customHeight="1">
      <c r="A1830" s="503"/>
      <c r="B1830" s="234" t="s">
        <v>240</v>
      </c>
      <c r="C1830" s="235"/>
      <c r="D1830" s="235"/>
      <c r="E1830" s="236"/>
      <c r="F1830" s="237"/>
      <c r="G1830" s="238"/>
      <c r="H1830" s="511"/>
      <c r="I1830" s="257"/>
      <c r="J1830" s="255"/>
      <c r="K1830" s="252"/>
      <c r="L1830" s="252"/>
      <c r="M1830" s="253"/>
      <c r="N1830" s="245"/>
      <c r="O1830" s="249"/>
    </row>
    <row r="1831" spans="1:15" s="38" customFormat="1" ht="14.25" customHeight="1">
      <c r="A1831" s="503"/>
      <c r="B1831" s="241"/>
      <c r="C1831" s="242"/>
      <c r="D1831" s="243"/>
      <c r="E1831" s="244"/>
      <c r="F1831" s="269"/>
      <c r="G1831" s="246"/>
      <c r="H1831" s="511"/>
      <c r="I1831" s="257"/>
      <c r="J1831" s="255"/>
      <c r="K1831" s="252"/>
      <c r="L1831" s="252"/>
      <c r="M1831" s="253"/>
      <c r="N1831" s="245"/>
      <c r="O1831" s="249"/>
    </row>
    <row r="1832" spans="1:15" s="38" customFormat="1" ht="14.25" customHeight="1">
      <c r="A1832" s="503"/>
      <c r="B1832" s="250"/>
      <c r="C1832" s="251"/>
      <c r="D1832" s="252"/>
      <c r="E1832" s="253"/>
      <c r="F1832" s="245"/>
      <c r="G1832" s="246">
        <f>ROUNDDOWN(SUM(F1831:F1835)/1000,0)</f>
        <v>0</v>
      </c>
      <c r="H1832" s="511"/>
      <c r="I1832" s="247"/>
      <c r="J1832" s="255"/>
      <c r="K1832" s="252"/>
      <c r="L1832" s="252"/>
      <c r="M1832" s="253"/>
      <c r="N1832" s="265"/>
      <c r="O1832" s="249"/>
    </row>
    <row r="1833" spans="1:15" s="38" customFormat="1" ht="14.25" customHeight="1">
      <c r="A1833" s="503"/>
      <c r="B1833" s="250"/>
      <c r="C1833" s="251"/>
      <c r="D1833" s="252"/>
      <c r="E1833" s="253"/>
      <c r="F1833" s="265"/>
      <c r="G1833" s="246"/>
      <c r="H1833" s="513"/>
      <c r="I1833" s="247"/>
      <c r="J1833" s="266"/>
      <c r="K1833" s="261"/>
      <c r="L1833" s="261"/>
      <c r="M1833" s="262"/>
      <c r="N1833" s="245"/>
      <c r="O1833" s="267"/>
    </row>
    <row r="1834" spans="1:15" s="38" customFormat="1" ht="14.25" customHeight="1">
      <c r="A1834" s="503"/>
      <c r="B1834" s="250"/>
      <c r="C1834" s="251"/>
      <c r="D1834" s="252"/>
      <c r="E1834" s="253"/>
      <c r="F1834" s="265"/>
      <c r="G1834" s="246"/>
      <c r="H1834" s="511"/>
      <c r="I1834" s="270" t="s">
        <v>241</v>
      </c>
      <c r="J1834" s="271"/>
      <c r="K1834" s="271"/>
      <c r="L1834" s="271"/>
      <c r="M1834" s="272"/>
      <c r="N1834" s="237"/>
      <c r="O1834" s="268"/>
    </row>
    <row r="1835" spans="1:15" s="38" customFormat="1" ht="14.25" customHeight="1">
      <c r="A1835" s="503"/>
      <c r="B1835" s="250"/>
      <c r="C1835" s="260"/>
      <c r="D1835" s="261"/>
      <c r="E1835" s="262"/>
      <c r="F1835" s="263"/>
      <c r="G1835" s="254"/>
      <c r="H1835" s="513"/>
      <c r="I1835" s="247"/>
      <c r="J1835" s="248"/>
      <c r="K1835" s="243"/>
      <c r="L1835" s="243"/>
      <c r="M1835" s="244"/>
      <c r="N1835" s="273"/>
      <c r="O1835" s="249"/>
    </row>
    <row r="1836" spans="1:15" s="38" customFormat="1" ht="14.25" customHeight="1">
      <c r="A1836" s="503"/>
      <c r="B1836" s="234" t="s">
        <v>242</v>
      </c>
      <c r="C1836" s="235"/>
      <c r="D1836" s="235"/>
      <c r="E1836" s="236"/>
      <c r="F1836" s="237"/>
      <c r="G1836" s="238"/>
      <c r="H1836" s="513"/>
      <c r="I1836" s="247"/>
      <c r="J1836" s="255"/>
      <c r="K1836" s="252"/>
      <c r="L1836" s="252"/>
      <c r="M1836" s="253"/>
      <c r="N1836" s="274"/>
      <c r="O1836" s="275">
        <f>ROUNDDOWN(SUM(N1835:N1846)/1000,0)</f>
        <v>0</v>
      </c>
    </row>
    <row r="1837" spans="1:15" s="38" customFormat="1" ht="14.25" customHeight="1">
      <c r="A1837" s="503"/>
      <c r="B1837" s="241"/>
      <c r="C1837" s="242"/>
      <c r="D1837" s="243"/>
      <c r="E1837" s="244"/>
      <c r="F1837" s="269"/>
      <c r="G1837" s="246"/>
      <c r="H1837" s="513"/>
      <c r="I1837" s="257"/>
      <c r="J1837" s="255"/>
      <c r="K1837" s="252"/>
      <c r="L1837" s="252"/>
      <c r="M1837" s="253"/>
      <c r="N1837" s="276"/>
      <c r="O1837" s="249"/>
    </row>
    <row r="1838" spans="1:15" s="38" customFormat="1" ht="14.25" customHeight="1">
      <c r="A1838" s="503"/>
      <c r="B1838" s="250"/>
      <c r="C1838" s="251"/>
      <c r="D1838" s="252"/>
      <c r="E1838" s="253"/>
      <c r="F1838" s="263"/>
      <c r="G1838" s="254">
        <f>ROUNDDOWN(SUM(F1837:F1840)/1000,0)</f>
        <v>0</v>
      </c>
      <c r="H1838" s="511"/>
      <c r="I1838" s="247"/>
      <c r="J1838" s="255"/>
      <c r="K1838" s="252"/>
      <c r="L1838" s="252"/>
      <c r="M1838" s="253"/>
      <c r="N1838" s="274"/>
      <c r="O1838" s="249"/>
    </row>
    <row r="1839" spans="1:15" s="38" customFormat="1" ht="14.25" customHeight="1">
      <c r="A1839" s="503"/>
      <c r="B1839" s="250"/>
      <c r="C1839" s="251"/>
      <c r="D1839" s="252"/>
      <c r="E1839" s="253"/>
      <c r="F1839" s="263"/>
      <c r="G1839" s="254"/>
      <c r="H1839" s="513"/>
      <c r="I1839" s="257"/>
      <c r="J1839" s="255"/>
      <c r="K1839" s="252"/>
      <c r="L1839" s="252"/>
      <c r="M1839" s="253"/>
      <c r="N1839" s="276"/>
      <c r="O1839" s="249"/>
    </row>
    <row r="1840" spans="1:15" s="38" customFormat="1" ht="14.25" customHeight="1">
      <c r="A1840" s="503"/>
      <c r="B1840" s="250"/>
      <c r="C1840" s="260"/>
      <c r="D1840" s="261"/>
      <c r="E1840" s="262"/>
      <c r="F1840" s="263"/>
      <c r="G1840" s="254"/>
      <c r="H1840" s="513"/>
      <c r="I1840" s="247"/>
      <c r="J1840" s="255"/>
      <c r="K1840" s="252"/>
      <c r="L1840" s="252"/>
      <c r="M1840" s="253"/>
      <c r="N1840" s="274"/>
      <c r="O1840" s="249"/>
    </row>
    <row r="1841" spans="1:21" s="38" customFormat="1" ht="14.25" customHeight="1" thickBot="1">
      <c r="A1841" s="503"/>
      <c r="B1841" s="277" t="s">
        <v>243</v>
      </c>
      <c r="C1841" s="278"/>
      <c r="D1841" s="278"/>
      <c r="E1841" s="279"/>
      <c r="F1841" s="280"/>
      <c r="G1841" s="281">
        <f>G1842-G1804-G1813-G1819-G1826-G1832-G1838</f>
        <v>0</v>
      </c>
      <c r="H1841" s="511"/>
      <c r="I1841" s="282"/>
      <c r="J1841" s="255"/>
      <c r="K1841" s="252"/>
      <c r="L1841" s="252"/>
      <c r="M1841" s="253"/>
      <c r="N1841" s="274"/>
      <c r="O1841" s="249"/>
    </row>
    <row r="1842" spans="1:21" s="38" customFormat="1" ht="20.149999999999999" customHeight="1" thickTop="1">
      <c r="A1842" s="503"/>
      <c r="B1842" s="961" t="s">
        <v>244</v>
      </c>
      <c r="C1842" s="962"/>
      <c r="D1842" s="962"/>
      <c r="E1842" s="962"/>
      <c r="F1842" s="963"/>
      <c r="G1842" s="283">
        <f>O1849</f>
        <v>0</v>
      </c>
      <c r="H1842" s="511"/>
      <c r="I1842" s="284"/>
      <c r="J1842" s="255"/>
      <c r="K1842" s="252"/>
      <c r="L1842" s="252"/>
      <c r="M1842" s="253"/>
      <c r="N1842" s="274"/>
      <c r="O1842" s="249"/>
    </row>
    <row r="1843" spans="1:21" s="38" customFormat="1" ht="14.25" customHeight="1">
      <c r="A1843" s="503"/>
      <c r="B1843" s="285" t="s">
        <v>245</v>
      </c>
      <c r="C1843" s="286"/>
      <c r="D1843" s="286"/>
      <c r="E1843" s="286"/>
      <c r="F1843" s="286"/>
      <c r="G1843" s="287"/>
      <c r="H1843" s="287"/>
      <c r="I1843" s="247"/>
      <c r="J1843" s="255"/>
      <c r="K1843" s="252"/>
      <c r="L1843" s="252"/>
      <c r="M1843" s="253"/>
      <c r="N1843" s="274"/>
      <c r="O1843" s="249"/>
    </row>
    <row r="1844" spans="1:21" s="38" customFormat="1" ht="14.25" customHeight="1">
      <c r="A1844" s="503"/>
      <c r="B1844" s="288" t="s">
        <v>246</v>
      </c>
      <c r="C1844" s="286"/>
      <c r="D1844" s="286"/>
      <c r="E1844" s="286"/>
      <c r="F1844" s="286"/>
      <c r="G1844" s="289" t="s">
        <v>247</v>
      </c>
      <c r="H1844" s="514"/>
      <c r="I1844" s="247"/>
      <c r="J1844" s="255"/>
      <c r="K1844" s="252"/>
      <c r="L1844" s="252"/>
      <c r="M1844" s="253"/>
      <c r="N1844" s="274"/>
      <c r="O1844" s="249"/>
    </row>
    <row r="1845" spans="1:21" s="38" customFormat="1" ht="14.25" customHeight="1">
      <c r="A1845" s="503"/>
      <c r="B1845" s="964" t="s">
        <v>2</v>
      </c>
      <c r="C1845" s="965"/>
      <c r="D1845" s="965"/>
      <c r="E1845" s="965"/>
      <c r="F1845" s="966"/>
      <c r="G1845" s="290" t="s">
        <v>85</v>
      </c>
      <c r="H1845" s="514"/>
      <c r="I1845" s="247"/>
      <c r="J1845" s="255"/>
      <c r="K1845" s="252"/>
      <c r="L1845" s="252"/>
      <c r="M1845" s="253"/>
      <c r="N1845" s="274"/>
      <c r="O1845" s="249"/>
    </row>
    <row r="1846" spans="1:21" s="38" customFormat="1" ht="20.149999999999999" customHeight="1" thickBot="1">
      <c r="A1846" s="503"/>
      <c r="B1846" s="943" t="s">
        <v>248</v>
      </c>
      <c r="C1846" s="967"/>
      <c r="D1846" s="967"/>
      <c r="E1846" s="967"/>
      <c r="F1846" s="968"/>
      <c r="G1846" s="291"/>
      <c r="H1846" s="515"/>
      <c r="I1846" s="292"/>
      <c r="J1846" s="293"/>
      <c r="K1846" s="294"/>
      <c r="L1846" s="294"/>
      <c r="M1846" s="295"/>
      <c r="N1846" s="296"/>
      <c r="O1846" s="297"/>
    </row>
    <row r="1847" spans="1:21" s="38" customFormat="1" ht="22.25" customHeight="1" thickTop="1">
      <c r="A1847" s="503"/>
      <c r="B1847" s="943" t="s">
        <v>249</v>
      </c>
      <c r="C1847" s="944"/>
      <c r="D1847" s="944"/>
      <c r="E1847" s="944"/>
      <c r="F1847" s="945"/>
      <c r="G1847" s="291"/>
      <c r="H1847" s="298"/>
      <c r="I1847" s="946" t="s">
        <v>250</v>
      </c>
      <c r="J1847" s="947"/>
      <c r="K1847" s="947"/>
      <c r="L1847" s="947"/>
      <c r="M1847" s="947"/>
      <c r="N1847" s="948"/>
      <c r="O1847" s="299">
        <f>SUM(O1804,O1818,O1836,)</f>
        <v>0</v>
      </c>
    </row>
    <row r="1848" spans="1:21" s="38" customFormat="1" ht="35.15" customHeight="1" thickBot="1">
      <c r="A1848" s="503"/>
      <c r="B1848" s="949" t="s">
        <v>251</v>
      </c>
      <c r="C1848" s="950"/>
      <c r="D1848" s="950"/>
      <c r="E1848" s="950"/>
      <c r="F1848" s="951"/>
      <c r="G1848" s="300"/>
      <c r="H1848" s="226"/>
      <c r="I1848" s="929" t="s">
        <v>252</v>
      </c>
      <c r="J1848" s="930"/>
      <c r="K1848" s="930"/>
      <c r="L1848" s="930"/>
      <c r="M1848" s="930"/>
      <c r="N1848" s="931"/>
      <c r="O1848" s="301">
        <f>IF(共通入力シート!$B$18="課税事業者",ROUNDDOWN((O1847-G1849)*10/110,0),0)</f>
        <v>0</v>
      </c>
    </row>
    <row r="1849" spans="1:21" s="38" customFormat="1" ht="25.25" customHeight="1" thickTop="1">
      <c r="A1849" s="503"/>
      <c r="B1849" s="952" t="s">
        <v>90</v>
      </c>
      <c r="C1849" s="953"/>
      <c r="D1849" s="953"/>
      <c r="E1849" s="953"/>
      <c r="F1849" s="954"/>
      <c r="G1849" s="302">
        <f>SUM(G1846:G1848)</f>
        <v>0</v>
      </c>
      <c r="H1849" s="516"/>
      <c r="I1849" s="929" t="s">
        <v>253</v>
      </c>
      <c r="J1849" s="930"/>
      <c r="K1849" s="930"/>
      <c r="L1849" s="930"/>
      <c r="M1849" s="930"/>
      <c r="N1849" s="931"/>
      <c r="O1849" s="299">
        <f>O1847-O1848</f>
        <v>0</v>
      </c>
    </row>
    <row r="1850" spans="1:21" s="38" customFormat="1" ht="26.25" customHeight="1">
      <c r="A1850" s="503"/>
      <c r="B1850" s="517" t="s">
        <v>254</v>
      </c>
      <c r="C1850" s="303"/>
      <c r="D1850" s="303"/>
      <c r="E1850" s="303"/>
      <c r="F1850" s="303"/>
      <c r="G1850" s="304"/>
      <c r="H1850" s="516"/>
      <c r="I1850" s="929" t="s">
        <v>255</v>
      </c>
      <c r="J1850" s="930"/>
      <c r="K1850" s="930"/>
      <c r="L1850" s="930"/>
      <c r="M1850" s="930"/>
      <c r="N1850" s="931"/>
      <c r="O1850" s="742"/>
    </row>
    <row r="1851" spans="1:21" s="38" customFormat="1" ht="10.5" customHeight="1" thickBot="1">
      <c r="A1851" s="503"/>
      <c r="B1851" s="1"/>
      <c r="C1851" s="303"/>
      <c r="D1851" s="303"/>
      <c r="E1851" s="303"/>
      <c r="F1851" s="303"/>
      <c r="G1851" s="304"/>
      <c r="H1851" s="516"/>
      <c r="I1851" s="518"/>
    </row>
    <row r="1852" spans="1:21" s="38" customFormat="1" ht="25.25" customHeight="1" thickBot="1">
      <c r="A1852" s="503"/>
      <c r="B1852" s="932" t="s">
        <v>103</v>
      </c>
      <c r="C1852" s="933"/>
      <c r="D1852" s="934" t="str">
        <f>IF(共通入力シート!$B$2="","",共通入力シート!$B$2)</f>
        <v/>
      </c>
      <c r="E1852" s="934"/>
      <c r="F1852" s="934"/>
      <c r="G1852" s="935"/>
      <c r="H1852" s="936" t="str">
        <f>IF(共通入力シート!$B$18="※選択してください。","★「共通入力シート」の消費税等仕入控除税額の取扱を選択してください。","")</f>
        <v>★「共通入力シート」の消費税等仕入控除税額の取扱を選択してください。</v>
      </c>
      <c r="I1852" s="937"/>
      <c r="J1852" s="937"/>
      <c r="K1852" s="937"/>
      <c r="L1852" s="937"/>
      <c r="M1852" s="937"/>
      <c r="N1852" s="937"/>
      <c r="O1852" s="937"/>
    </row>
    <row r="1853" spans="1:21" s="38" customFormat="1" ht="25.25" customHeight="1" thickBot="1">
      <c r="A1853" s="503"/>
      <c r="B1853" s="938" t="s">
        <v>256</v>
      </c>
      <c r="C1853" s="939"/>
      <c r="D1853" s="940" t="str">
        <f>IF(O1849=0,"",MAX(0,MIN(INT(O1849/2),G1841)))</f>
        <v/>
      </c>
      <c r="E1853" s="940"/>
      <c r="F1853" s="940"/>
      <c r="G1853" s="305" t="s">
        <v>257</v>
      </c>
      <c r="H1853" s="941" t="s">
        <v>497</v>
      </c>
      <c r="I1853" s="942"/>
      <c r="J1853" s="942"/>
      <c r="K1853" s="942"/>
      <c r="L1853" s="942"/>
      <c r="M1853" s="942"/>
      <c r="N1853" s="942"/>
      <c r="O1853" s="942"/>
    </row>
    <row r="1854" spans="1:21" ht="14.25" customHeight="1" thickBot="1">
      <c r="B1854" s="44" t="s">
        <v>492</v>
      </c>
      <c r="C1854" s="4"/>
      <c r="D1854" s="4"/>
      <c r="E1854" s="4"/>
      <c r="F1854" s="4"/>
      <c r="G1854" s="4"/>
      <c r="H1854" s="4"/>
      <c r="I1854" s="4"/>
      <c r="J1854" s="4"/>
      <c r="K1854" s="4"/>
      <c r="L1854" s="4"/>
      <c r="M1854" s="4"/>
      <c r="N1854" s="4"/>
      <c r="O1854" s="4"/>
      <c r="R1854"/>
      <c r="S1854"/>
      <c r="T1854"/>
      <c r="U1854"/>
    </row>
    <row r="1855" spans="1:21" ht="14.25" customHeight="1">
      <c r="B1855" s="1008" t="s">
        <v>76</v>
      </c>
      <c r="C1855" s="1009"/>
      <c r="D1855" s="1012">
        <v>18</v>
      </c>
      <c r="E1855" s="1008" t="s">
        <v>220</v>
      </c>
      <c r="F1855" s="1014"/>
      <c r="G1855" s="1015"/>
      <c r="H1855" s="1018" t="str">
        <f>IF(F1855="","←選択してください。","")</f>
        <v>←選択してください。</v>
      </c>
      <c r="I1855" s="1019"/>
      <c r="J1855" s="1019"/>
      <c r="K1855" s="1019"/>
      <c r="L1855" s="1019"/>
      <c r="M1855" s="1019"/>
      <c r="N1855" s="1019"/>
      <c r="O1855" s="1019"/>
      <c r="R1855"/>
      <c r="S1855"/>
      <c r="T1855"/>
      <c r="U1855"/>
    </row>
    <row r="1856" spans="1:21" ht="14.25" customHeight="1" thickBot="1">
      <c r="B1856" s="1010"/>
      <c r="C1856" s="1011"/>
      <c r="D1856" s="1013"/>
      <c r="E1856" s="1010"/>
      <c r="F1856" s="1016"/>
      <c r="G1856" s="1017"/>
      <c r="H1856" s="1020"/>
      <c r="I1856" s="1021"/>
      <c r="J1856" s="1021"/>
      <c r="K1856" s="1021"/>
      <c r="L1856" s="1021"/>
      <c r="M1856" s="1021"/>
      <c r="N1856" s="1021"/>
      <c r="O1856" s="1021"/>
      <c r="R1856"/>
      <c r="S1856"/>
      <c r="T1856"/>
      <c r="U1856"/>
    </row>
    <row r="1857" spans="2:21" ht="16.5" customHeight="1">
      <c r="B1857" s="488" t="s">
        <v>77</v>
      </c>
      <c r="C1857" s="489"/>
      <c r="D1857" s="489"/>
      <c r="E1857" s="490"/>
      <c r="F1857" s="489"/>
      <c r="G1857" s="489"/>
      <c r="H1857" s="491"/>
      <c r="I1857" s="491"/>
      <c r="J1857" s="491"/>
      <c r="K1857" s="491"/>
      <c r="L1857" s="491"/>
      <c r="M1857" s="491"/>
      <c r="N1857" s="491"/>
      <c r="O1857" s="492"/>
      <c r="R1857"/>
      <c r="S1857"/>
      <c r="T1857"/>
      <c r="U1857"/>
    </row>
    <row r="1858" spans="2:21" ht="18.75" customHeight="1">
      <c r="B1858" s="999"/>
      <c r="C1858" s="1000"/>
      <c r="D1858" s="1000"/>
      <c r="E1858" s="1000"/>
      <c r="F1858" s="1000"/>
      <c r="G1858" s="1000"/>
      <c r="H1858" s="1000"/>
      <c r="I1858" s="1000"/>
      <c r="J1858" s="1000"/>
      <c r="K1858" s="1000"/>
      <c r="L1858" s="493" t="s">
        <v>388</v>
      </c>
      <c r="M1858" s="1003"/>
      <c r="N1858" s="1003"/>
      <c r="O1858" s="1004"/>
      <c r="Q1858" s="498" t="str">
        <f>IF(M1858="", "←選択してください。", "")</f>
        <v>←選択してください。</v>
      </c>
      <c r="R1858"/>
      <c r="S1858"/>
      <c r="T1858"/>
      <c r="U1858"/>
    </row>
    <row r="1859" spans="2:21" ht="17.25" customHeight="1">
      <c r="B1859" s="1001"/>
      <c r="C1859" s="1002"/>
      <c r="D1859" s="1002"/>
      <c r="E1859" s="1002"/>
      <c r="F1859" s="1002"/>
      <c r="G1859" s="1002"/>
      <c r="H1859" s="1002"/>
      <c r="I1859" s="1002"/>
      <c r="J1859" s="1002"/>
      <c r="K1859" s="1002"/>
      <c r="L1859" s="695" t="s">
        <v>56</v>
      </c>
      <c r="M1859" s="1005"/>
      <c r="N1859" s="1005"/>
      <c r="O1859" s="1006"/>
      <c r="Q1859" s="498" t="str">
        <f>IF(AND(F1855="公演事業", M1859=""),"←選択してください。", IF(AND(F1855&lt;&gt;"公演事業", F1855&lt;&gt;""),"←創作種別を記入する必要はありません。", ""))</f>
        <v/>
      </c>
      <c r="R1859"/>
      <c r="S1859"/>
      <c r="T1859"/>
      <c r="U1859"/>
    </row>
    <row r="1860" spans="2:21" ht="4.5" customHeight="1">
      <c r="B1860" s="453"/>
      <c r="C1860" s="453"/>
      <c r="D1860" s="453"/>
      <c r="E1860" s="453"/>
      <c r="F1860" s="453"/>
      <c r="G1860" s="453"/>
      <c r="H1860" s="453"/>
      <c r="I1860" s="453"/>
      <c r="J1860" s="453"/>
      <c r="K1860" s="453"/>
      <c r="L1860" s="453"/>
      <c r="M1860" s="453"/>
      <c r="N1860" s="453"/>
      <c r="O1860" s="494"/>
      <c r="R1860"/>
      <c r="S1860"/>
      <c r="T1860"/>
      <c r="U1860"/>
    </row>
    <row r="1861" spans="2:21" ht="24" customHeight="1">
      <c r="B1861" s="495" t="s">
        <v>205</v>
      </c>
      <c r="C1861" s="496"/>
      <c r="D1861" s="496"/>
      <c r="E1861" s="496"/>
      <c r="F1861" s="925" t="s">
        <v>55</v>
      </c>
      <c r="G1861" s="1007"/>
      <c r="H1861" s="743"/>
      <c r="I1861" s="925" t="s">
        <v>73</v>
      </c>
      <c r="J1861" s="926"/>
      <c r="K1861" s="1007"/>
      <c r="L1861" s="709" t="str">
        <f>IF(F1855="公演事業",IF(OR($H1863=0,$K1863=0),"",$H1861/($H1863*$K1863)),"")</f>
        <v/>
      </c>
      <c r="M1861" s="925" t="s">
        <v>74</v>
      </c>
      <c r="N1861" s="1007"/>
      <c r="O1861" s="497" t="str">
        <f>IF(OR(F1855&lt;&gt;"公演事業",($O1956+$O1959)=0),"",($G1951-$G1950)/($O1956+$O1959))</f>
        <v/>
      </c>
      <c r="Q1861" s="498" t="str">
        <f>IF(OR(F1855="人材養成事業",F1855= "普及啓発事業"), "←斜線部は記入する必要はありません。", "")</f>
        <v/>
      </c>
      <c r="R1861"/>
      <c r="S1861"/>
      <c r="T1861"/>
      <c r="U1861"/>
    </row>
    <row r="1862" spans="2:21" s="1" customFormat="1" ht="21.75" customHeight="1">
      <c r="B1862" s="982" t="s">
        <v>222</v>
      </c>
      <c r="C1862" s="983"/>
      <c r="D1862" s="986" t="s">
        <v>223</v>
      </c>
      <c r="E1862" s="987"/>
      <c r="F1862" s="988" t="s">
        <v>224</v>
      </c>
      <c r="G1862" s="988"/>
      <c r="H1862" s="989" t="s">
        <v>225</v>
      </c>
      <c r="I1862" s="989"/>
      <c r="J1862" s="989"/>
      <c r="K1862" s="222" t="s">
        <v>226</v>
      </c>
      <c r="L1862" s="990" t="s">
        <v>227</v>
      </c>
      <c r="M1862" s="990"/>
      <c r="N1862" s="990"/>
      <c r="O1862" s="991"/>
    </row>
    <row r="1863" spans="2:21" s="1" customFormat="1" ht="21.75" customHeight="1">
      <c r="B1863" s="984"/>
      <c r="C1863" s="985"/>
      <c r="D1863" s="992"/>
      <c r="E1863" s="993"/>
      <c r="F1863" s="994"/>
      <c r="G1863" s="995"/>
      <c r="H1863" s="996"/>
      <c r="I1863" s="996"/>
      <c r="J1863" s="996"/>
      <c r="K1863" s="223"/>
      <c r="L1863" s="997"/>
      <c r="M1863" s="997"/>
      <c r="N1863" s="997"/>
      <c r="O1863" s="998"/>
      <c r="Q1863" s="498" t="str">
        <f>IF(F1855="公演事業","←すべての項目について、必ず記入してください。", IF(OR(F1855="人材養成事業", F1855="普及啓発事業"), "←記入する必要はありません。", ""))</f>
        <v/>
      </c>
    </row>
    <row r="1864" spans="2:21">
      <c r="B1864" s="1"/>
      <c r="C1864" s="1"/>
      <c r="D1864" s="453"/>
      <c r="E1864" s="453"/>
      <c r="F1864" s="453"/>
      <c r="G1864" s="453"/>
      <c r="H1864" s="453"/>
      <c r="I1864" s="453"/>
      <c r="J1864" s="453"/>
      <c r="K1864" s="453"/>
      <c r="L1864" s="453"/>
      <c r="M1864" s="453"/>
      <c r="N1864" s="453"/>
      <c r="O1864" s="453"/>
      <c r="Q1864" s="498"/>
      <c r="R1864"/>
      <c r="S1864"/>
      <c r="T1864"/>
      <c r="U1864"/>
    </row>
    <row r="1865" spans="2:21" ht="18" customHeight="1">
      <c r="B1865" s="976" t="s">
        <v>87</v>
      </c>
      <c r="C1865" s="977"/>
      <c r="D1865" s="977"/>
      <c r="E1865" s="977"/>
      <c r="F1865" s="977"/>
      <c r="G1865" s="977"/>
      <c r="H1865" s="977"/>
      <c r="I1865" s="977"/>
      <c r="J1865" s="977"/>
      <c r="K1865" s="977"/>
      <c r="L1865" s="977"/>
      <c r="M1865" s="977"/>
      <c r="N1865" s="977"/>
      <c r="O1865" s="978"/>
      <c r="R1865"/>
      <c r="S1865"/>
      <c r="T1865"/>
      <c r="U1865"/>
    </row>
    <row r="1866" spans="2:21" ht="18" customHeight="1">
      <c r="B1866" s="969" t="s">
        <v>384</v>
      </c>
      <c r="C1866" s="970"/>
      <c r="D1866" s="970"/>
      <c r="E1866" s="970"/>
      <c r="F1866" s="970"/>
      <c r="G1866" s="970"/>
      <c r="H1866" s="970"/>
      <c r="I1866" s="970"/>
      <c r="J1866" s="970"/>
      <c r="K1866" s="970"/>
      <c r="L1866" s="970"/>
      <c r="M1866" s="970"/>
      <c r="N1866" s="970"/>
      <c r="O1866" s="971"/>
      <c r="P1866" s="499"/>
      <c r="R1866"/>
      <c r="S1866"/>
      <c r="T1866"/>
      <c r="U1866"/>
    </row>
    <row r="1867" spans="2:21" ht="18" customHeight="1">
      <c r="B1867" s="972"/>
      <c r="C1867" s="851"/>
      <c r="D1867" s="851"/>
      <c r="E1867" s="851"/>
      <c r="F1867" s="851"/>
      <c r="G1867" s="851"/>
      <c r="H1867" s="851"/>
      <c r="I1867" s="851"/>
      <c r="J1867" s="851"/>
      <c r="K1867" s="851"/>
      <c r="L1867" s="851"/>
      <c r="M1867" s="851"/>
      <c r="N1867" s="851"/>
      <c r="O1867" s="852"/>
      <c r="P1867" s="499"/>
      <c r="R1867"/>
      <c r="S1867"/>
      <c r="T1867"/>
      <c r="U1867"/>
    </row>
    <row r="1868" spans="2:21" ht="18" customHeight="1">
      <c r="B1868" s="853"/>
      <c r="C1868" s="851"/>
      <c r="D1868" s="851"/>
      <c r="E1868" s="851"/>
      <c r="F1868" s="851"/>
      <c r="G1868" s="851"/>
      <c r="H1868" s="851"/>
      <c r="I1868" s="851"/>
      <c r="J1868" s="851"/>
      <c r="K1868" s="851"/>
      <c r="L1868" s="851"/>
      <c r="M1868" s="851"/>
      <c r="N1868" s="851"/>
      <c r="O1868" s="852"/>
      <c r="P1868" s="499"/>
      <c r="R1868"/>
      <c r="S1868"/>
      <c r="T1868"/>
      <c r="U1868"/>
    </row>
    <row r="1869" spans="2:21" ht="18" customHeight="1">
      <c r="B1869" s="853"/>
      <c r="C1869" s="851"/>
      <c r="D1869" s="851"/>
      <c r="E1869" s="851"/>
      <c r="F1869" s="851"/>
      <c r="G1869" s="851"/>
      <c r="H1869" s="851"/>
      <c r="I1869" s="851"/>
      <c r="J1869" s="851"/>
      <c r="K1869" s="851"/>
      <c r="L1869" s="851"/>
      <c r="M1869" s="851"/>
      <c r="N1869" s="851"/>
      <c r="O1869" s="852"/>
      <c r="P1869" s="499"/>
      <c r="R1869"/>
      <c r="S1869"/>
      <c r="T1869"/>
      <c r="U1869"/>
    </row>
    <row r="1870" spans="2:21" ht="18" customHeight="1">
      <c r="B1870" s="853"/>
      <c r="C1870" s="851"/>
      <c r="D1870" s="851"/>
      <c r="E1870" s="851"/>
      <c r="F1870" s="851"/>
      <c r="G1870" s="851"/>
      <c r="H1870" s="851"/>
      <c r="I1870" s="851"/>
      <c r="J1870" s="851"/>
      <c r="K1870" s="851"/>
      <c r="L1870" s="851"/>
      <c r="M1870" s="851"/>
      <c r="N1870" s="851"/>
      <c r="O1870" s="852"/>
      <c r="P1870" s="499"/>
      <c r="R1870"/>
      <c r="S1870"/>
      <c r="T1870"/>
      <c r="U1870"/>
    </row>
    <row r="1871" spans="2:21" ht="18" customHeight="1">
      <c r="B1871" s="853"/>
      <c r="C1871" s="851"/>
      <c r="D1871" s="851"/>
      <c r="E1871" s="851"/>
      <c r="F1871" s="851"/>
      <c r="G1871" s="851"/>
      <c r="H1871" s="851"/>
      <c r="I1871" s="851"/>
      <c r="J1871" s="851"/>
      <c r="K1871" s="851"/>
      <c r="L1871" s="851"/>
      <c r="M1871" s="851"/>
      <c r="N1871" s="851"/>
      <c r="O1871" s="852"/>
      <c r="P1871" s="499"/>
      <c r="R1871"/>
      <c r="S1871"/>
      <c r="T1871"/>
      <c r="U1871"/>
    </row>
    <row r="1872" spans="2:21" ht="18" customHeight="1">
      <c r="B1872" s="853"/>
      <c r="C1872" s="851"/>
      <c r="D1872" s="851"/>
      <c r="E1872" s="851"/>
      <c r="F1872" s="851"/>
      <c r="G1872" s="851"/>
      <c r="H1872" s="851"/>
      <c r="I1872" s="851"/>
      <c r="J1872" s="851"/>
      <c r="K1872" s="851"/>
      <c r="L1872" s="851"/>
      <c r="M1872" s="851"/>
      <c r="N1872" s="851"/>
      <c r="O1872" s="852"/>
      <c r="P1872" s="499"/>
      <c r="R1872"/>
      <c r="S1872"/>
      <c r="T1872"/>
      <c r="U1872"/>
    </row>
    <row r="1873" spans="2:21" ht="18" customHeight="1">
      <c r="B1873" s="853"/>
      <c r="C1873" s="851"/>
      <c r="D1873" s="851"/>
      <c r="E1873" s="851"/>
      <c r="F1873" s="851"/>
      <c r="G1873" s="851"/>
      <c r="H1873" s="851"/>
      <c r="I1873" s="851"/>
      <c r="J1873" s="851"/>
      <c r="K1873" s="851"/>
      <c r="L1873" s="851"/>
      <c r="M1873" s="851"/>
      <c r="N1873" s="851"/>
      <c r="O1873" s="852"/>
      <c r="P1873" s="499"/>
      <c r="R1873"/>
      <c r="S1873"/>
      <c r="T1873"/>
      <c r="U1873"/>
    </row>
    <row r="1874" spans="2:21" ht="18" customHeight="1">
      <c r="B1874" s="853"/>
      <c r="C1874" s="851"/>
      <c r="D1874" s="851"/>
      <c r="E1874" s="851"/>
      <c r="F1874" s="851"/>
      <c r="G1874" s="851"/>
      <c r="H1874" s="851"/>
      <c r="I1874" s="851"/>
      <c r="J1874" s="851"/>
      <c r="K1874" s="851"/>
      <c r="L1874" s="851"/>
      <c r="M1874" s="851"/>
      <c r="N1874" s="851"/>
      <c r="O1874" s="852"/>
      <c r="P1874" s="499"/>
      <c r="R1874"/>
      <c r="S1874"/>
      <c r="T1874"/>
      <c r="U1874"/>
    </row>
    <row r="1875" spans="2:21" ht="18" customHeight="1">
      <c r="B1875" s="853"/>
      <c r="C1875" s="851"/>
      <c r="D1875" s="851"/>
      <c r="E1875" s="851"/>
      <c r="F1875" s="851"/>
      <c r="G1875" s="851"/>
      <c r="H1875" s="851"/>
      <c r="I1875" s="851"/>
      <c r="J1875" s="851"/>
      <c r="K1875" s="851"/>
      <c r="L1875" s="851"/>
      <c r="M1875" s="851"/>
      <c r="N1875" s="851"/>
      <c r="O1875" s="852"/>
      <c r="P1875" s="499"/>
      <c r="R1875"/>
      <c r="S1875"/>
      <c r="T1875"/>
      <c r="U1875"/>
    </row>
    <row r="1876" spans="2:21" ht="18" customHeight="1">
      <c r="B1876" s="973" t="s">
        <v>386</v>
      </c>
      <c r="C1876" s="974"/>
      <c r="D1876" s="974"/>
      <c r="E1876" s="974"/>
      <c r="F1876" s="974"/>
      <c r="G1876" s="974"/>
      <c r="H1876" s="974"/>
      <c r="I1876" s="974"/>
      <c r="J1876" s="974"/>
      <c r="K1876" s="974"/>
      <c r="L1876" s="974"/>
      <c r="M1876" s="974"/>
      <c r="N1876" s="974"/>
      <c r="O1876" s="975"/>
      <c r="R1876"/>
      <c r="S1876"/>
      <c r="T1876"/>
      <c r="U1876"/>
    </row>
    <row r="1877" spans="2:21" ht="18" customHeight="1">
      <c r="B1877" s="972"/>
      <c r="C1877" s="851"/>
      <c r="D1877" s="851"/>
      <c r="E1877" s="851"/>
      <c r="F1877" s="851"/>
      <c r="G1877" s="851"/>
      <c r="H1877" s="851"/>
      <c r="I1877" s="851"/>
      <c r="J1877" s="851"/>
      <c r="K1877" s="851"/>
      <c r="L1877" s="851"/>
      <c r="M1877" s="851"/>
      <c r="N1877" s="851"/>
      <c r="O1877" s="852"/>
      <c r="R1877"/>
      <c r="S1877"/>
      <c r="T1877"/>
      <c r="U1877"/>
    </row>
    <row r="1878" spans="2:21" ht="18" customHeight="1">
      <c r="B1878" s="853"/>
      <c r="C1878" s="851"/>
      <c r="D1878" s="851"/>
      <c r="E1878" s="851"/>
      <c r="F1878" s="851"/>
      <c r="G1878" s="851"/>
      <c r="H1878" s="851"/>
      <c r="I1878" s="851"/>
      <c r="J1878" s="851"/>
      <c r="K1878" s="851"/>
      <c r="L1878" s="851"/>
      <c r="M1878" s="851"/>
      <c r="N1878" s="851"/>
      <c r="O1878" s="852"/>
      <c r="R1878"/>
      <c r="S1878"/>
      <c r="T1878"/>
      <c r="U1878"/>
    </row>
    <row r="1879" spans="2:21" ht="18" customHeight="1">
      <c r="B1879" s="853"/>
      <c r="C1879" s="851"/>
      <c r="D1879" s="851"/>
      <c r="E1879" s="851"/>
      <c r="F1879" s="851"/>
      <c r="G1879" s="851"/>
      <c r="H1879" s="851"/>
      <c r="I1879" s="851"/>
      <c r="J1879" s="851"/>
      <c r="K1879" s="851"/>
      <c r="L1879" s="851"/>
      <c r="M1879" s="851"/>
      <c r="N1879" s="851"/>
      <c r="O1879" s="852"/>
      <c r="R1879"/>
      <c r="S1879"/>
      <c r="T1879"/>
      <c r="U1879"/>
    </row>
    <row r="1880" spans="2:21" ht="18" customHeight="1">
      <c r="B1880" s="853"/>
      <c r="C1880" s="851"/>
      <c r="D1880" s="851"/>
      <c r="E1880" s="851"/>
      <c r="F1880" s="851"/>
      <c r="G1880" s="851"/>
      <c r="H1880" s="851"/>
      <c r="I1880" s="851"/>
      <c r="J1880" s="851"/>
      <c r="K1880" s="851"/>
      <c r="L1880" s="851"/>
      <c r="M1880" s="851"/>
      <c r="N1880" s="851"/>
      <c r="O1880" s="852"/>
      <c r="R1880"/>
      <c r="S1880"/>
      <c r="T1880"/>
      <c r="U1880"/>
    </row>
    <row r="1881" spans="2:21" ht="18" customHeight="1">
      <c r="B1881" s="853"/>
      <c r="C1881" s="851"/>
      <c r="D1881" s="851"/>
      <c r="E1881" s="851"/>
      <c r="F1881" s="851"/>
      <c r="G1881" s="851"/>
      <c r="H1881" s="851"/>
      <c r="I1881" s="851"/>
      <c r="J1881" s="851"/>
      <c r="K1881" s="851"/>
      <c r="L1881" s="851"/>
      <c r="M1881" s="851"/>
      <c r="N1881" s="851"/>
      <c r="O1881" s="852"/>
      <c r="R1881"/>
      <c r="S1881"/>
      <c r="T1881"/>
      <c r="U1881"/>
    </row>
    <row r="1882" spans="2:21" ht="18" customHeight="1">
      <c r="B1882" s="853"/>
      <c r="C1882" s="851"/>
      <c r="D1882" s="851"/>
      <c r="E1882" s="851"/>
      <c r="F1882" s="851"/>
      <c r="G1882" s="851"/>
      <c r="H1882" s="851"/>
      <c r="I1882" s="851"/>
      <c r="J1882" s="851"/>
      <c r="K1882" s="851"/>
      <c r="L1882" s="851"/>
      <c r="M1882" s="851"/>
      <c r="N1882" s="851"/>
      <c r="O1882" s="852"/>
      <c r="R1882"/>
      <c r="S1882"/>
      <c r="T1882"/>
      <c r="U1882"/>
    </row>
    <row r="1883" spans="2:21" ht="18" customHeight="1">
      <c r="B1883" s="853"/>
      <c r="C1883" s="851"/>
      <c r="D1883" s="851"/>
      <c r="E1883" s="851"/>
      <c r="F1883" s="851"/>
      <c r="G1883" s="851"/>
      <c r="H1883" s="851"/>
      <c r="I1883" s="851"/>
      <c r="J1883" s="851"/>
      <c r="K1883" s="851"/>
      <c r="L1883" s="851"/>
      <c r="M1883" s="851"/>
      <c r="N1883" s="851"/>
      <c r="O1883" s="852"/>
      <c r="R1883"/>
      <c r="S1883"/>
      <c r="T1883"/>
      <c r="U1883"/>
    </row>
    <row r="1884" spans="2:21" ht="18" customHeight="1">
      <c r="B1884" s="853"/>
      <c r="C1884" s="851"/>
      <c r="D1884" s="851"/>
      <c r="E1884" s="851"/>
      <c r="F1884" s="851"/>
      <c r="G1884" s="851"/>
      <c r="H1884" s="851"/>
      <c r="I1884" s="851"/>
      <c r="J1884" s="851"/>
      <c r="K1884" s="851"/>
      <c r="L1884" s="851"/>
      <c r="M1884" s="851"/>
      <c r="N1884" s="851"/>
      <c r="O1884" s="852"/>
      <c r="R1884"/>
      <c r="S1884"/>
      <c r="T1884"/>
      <c r="U1884"/>
    </row>
    <row r="1885" spans="2:21" ht="18" customHeight="1">
      <c r="B1885" s="853"/>
      <c r="C1885" s="851"/>
      <c r="D1885" s="851"/>
      <c r="E1885" s="851"/>
      <c r="F1885" s="851"/>
      <c r="G1885" s="851"/>
      <c r="H1885" s="851"/>
      <c r="I1885" s="851"/>
      <c r="J1885" s="851"/>
      <c r="K1885" s="851"/>
      <c r="L1885" s="851"/>
      <c r="M1885" s="851"/>
      <c r="N1885" s="851"/>
      <c r="O1885" s="852"/>
      <c r="R1885"/>
      <c r="S1885"/>
      <c r="T1885"/>
      <c r="U1885"/>
    </row>
    <row r="1886" spans="2:21" ht="18" customHeight="1">
      <c r="B1886" s="853"/>
      <c r="C1886" s="851"/>
      <c r="D1886" s="851"/>
      <c r="E1886" s="851"/>
      <c r="F1886" s="851"/>
      <c r="G1886" s="851"/>
      <c r="H1886" s="851"/>
      <c r="I1886" s="851"/>
      <c r="J1886" s="851"/>
      <c r="K1886" s="851"/>
      <c r="L1886" s="851"/>
      <c r="M1886" s="851"/>
      <c r="N1886" s="851"/>
      <c r="O1886" s="852"/>
      <c r="R1886"/>
      <c r="S1886"/>
      <c r="T1886"/>
      <c r="U1886"/>
    </row>
    <row r="1887" spans="2:21" ht="18" customHeight="1">
      <c r="B1887" s="853"/>
      <c r="C1887" s="851"/>
      <c r="D1887" s="851"/>
      <c r="E1887" s="851"/>
      <c r="F1887" s="851"/>
      <c r="G1887" s="851"/>
      <c r="H1887" s="851"/>
      <c r="I1887" s="851"/>
      <c r="J1887" s="851"/>
      <c r="K1887" s="851"/>
      <c r="L1887" s="851"/>
      <c r="M1887" s="851"/>
      <c r="N1887" s="851"/>
      <c r="O1887" s="852"/>
      <c r="R1887"/>
      <c r="S1887"/>
      <c r="T1887"/>
      <c r="U1887"/>
    </row>
    <row r="1888" spans="2:21" ht="18" customHeight="1">
      <c r="B1888" s="853"/>
      <c r="C1888" s="851"/>
      <c r="D1888" s="851"/>
      <c r="E1888" s="851"/>
      <c r="F1888" s="851"/>
      <c r="G1888" s="851"/>
      <c r="H1888" s="851"/>
      <c r="I1888" s="851"/>
      <c r="J1888" s="851"/>
      <c r="K1888" s="851"/>
      <c r="L1888" s="851"/>
      <c r="M1888" s="851"/>
      <c r="N1888" s="851"/>
      <c r="O1888" s="852"/>
      <c r="R1888"/>
      <c r="S1888"/>
      <c r="T1888"/>
      <c r="U1888"/>
    </row>
    <row r="1889" spans="2:21" ht="18" customHeight="1">
      <c r="B1889" s="853"/>
      <c r="C1889" s="851"/>
      <c r="D1889" s="851"/>
      <c r="E1889" s="851"/>
      <c r="F1889" s="851"/>
      <c r="G1889" s="851"/>
      <c r="H1889" s="851"/>
      <c r="I1889" s="851"/>
      <c r="J1889" s="851"/>
      <c r="K1889" s="851"/>
      <c r="L1889" s="851"/>
      <c r="M1889" s="851"/>
      <c r="N1889" s="851"/>
      <c r="O1889" s="852"/>
      <c r="R1889"/>
      <c r="S1889"/>
      <c r="T1889"/>
      <c r="U1889"/>
    </row>
    <row r="1890" spans="2:21" ht="18" customHeight="1">
      <c r="B1890" s="853"/>
      <c r="C1890" s="851"/>
      <c r="D1890" s="851"/>
      <c r="E1890" s="851"/>
      <c r="F1890" s="851"/>
      <c r="G1890" s="851"/>
      <c r="H1890" s="851"/>
      <c r="I1890" s="851"/>
      <c r="J1890" s="851"/>
      <c r="K1890" s="851"/>
      <c r="L1890" s="851"/>
      <c r="M1890" s="851"/>
      <c r="N1890" s="851"/>
      <c r="O1890" s="852"/>
      <c r="R1890"/>
      <c r="S1890"/>
      <c r="T1890"/>
      <c r="U1890"/>
    </row>
    <row r="1891" spans="2:21" ht="18" customHeight="1">
      <c r="B1891" s="853"/>
      <c r="C1891" s="851"/>
      <c r="D1891" s="851"/>
      <c r="E1891" s="851"/>
      <c r="F1891" s="851"/>
      <c r="G1891" s="851"/>
      <c r="H1891" s="851"/>
      <c r="I1891" s="851"/>
      <c r="J1891" s="851"/>
      <c r="K1891" s="851"/>
      <c r="L1891" s="851"/>
      <c r="M1891" s="851"/>
      <c r="N1891" s="851"/>
      <c r="O1891" s="852"/>
      <c r="R1891"/>
      <c r="S1891"/>
      <c r="T1891"/>
      <c r="U1891"/>
    </row>
    <row r="1892" spans="2:21" ht="18" customHeight="1">
      <c r="B1892" s="853"/>
      <c r="C1892" s="851"/>
      <c r="D1892" s="851"/>
      <c r="E1892" s="851"/>
      <c r="F1892" s="851"/>
      <c r="G1892" s="851"/>
      <c r="H1892" s="851"/>
      <c r="I1892" s="851"/>
      <c r="J1892" s="851"/>
      <c r="K1892" s="851"/>
      <c r="L1892" s="851"/>
      <c r="M1892" s="851"/>
      <c r="N1892" s="851"/>
      <c r="O1892" s="852"/>
      <c r="R1892"/>
      <c r="S1892"/>
      <c r="T1892"/>
      <c r="U1892"/>
    </row>
    <row r="1893" spans="2:21" ht="18" customHeight="1">
      <c r="B1893" s="979"/>
      <c r="C1893" s="980"/>
      <c r="D1893" s="980"/>
      <c r="E1893" s="980"/>
      <c r="F1893" s="980"/>
      <c r="G1893" s="980"/>
      <c r="H1893" s="980"/>
      <c r="I1893" s="980"/>
      <c r="J1893" s="980"/>
      <c r="K1893" s="980"/>
      <c r="L1893" s="980"/>
      <c r="M1893" s="980"/>
      <c r="N1893" s="980"/>
      <c r="O1893" s="981"/>
      <c r="R1893"/>
      <c r="S1893"/>
      <c r="T1893"/>
      <c r="U1893"/>
    </row>
    <row r="1894" spans="2:21" ht="18" customHeight="1">
      <c r="B1894" s="969" t="s">
        <v>385</v>
      </c>
      <c r="C1894" s="970"/>
      <c r="D1894" s="970"/>
      <c r="E1894" s="970"/>
      <c r="F1894" s="970"/>
      <c r="G1894" s="970"/>
      <c r="H1894" s="970"/>
      <c r="I1894" s="970"/>
      <c r="J1894" s="970"/>
      <c r="K1894" s="970"/>
      <c r="L1894" s="970"/>
      <c r="M1894" s="970"/>
      <c r="N1894" s="970"/>
      <c r="O1894" s="971"/>
      <c r="R1894"/>
      <c r="S1894"/>
      <c r="T1894"/>
      <c r="U1894"/>
    </row>
    <row r="1895" spans="2:21" ht="18" customHeight="1">
      <c r="B1895" s="972"/>
      <c r="C1895" s="851"/>
      <c r="D1895" s="851"/>
      <c r="E1895" s="851"/>
      <c r="F1895" s="851"/>
      <c r="G1895" s="851"/>
      <c r="H1895" s="851"/>
      <c r="I1895" s="851"/>
      <c r="J1895" s="851"/>
      <c r="K1895" s="851"/>
      <c r="L1895" s="851"/>
      <c r="M1895" s="851"/>
      <c r="N1895" s="851"/>
      <c r="O1895" s="852"/>
      <c r="R1895"/>
      <c r="S1895"/>
      <c r="T1895"/>
      <c r="U1895"/>
    </row>
    <row r="1896" spans="2:21" ht="18" customHeight="1">
      <c r="B1896" s="853"/>
      <c r="C1896" s="851"/>
      <c r="D1896" s="851"/>
      <c r="E1896" s="851"/>
      <c r="F1896" s="851"/>
      <c r="G1896" s="851"/>
      <c r="H1896" s="851"/>
      <c r="I1896" s="851"/>
      <c r="J1896" s="851"/>
      <c r="K1896" s="851"/>
      <c r="L1896" s="851"/>
      <c r="M1896" s="851"/>
      <c r="N1896" s="851"/>
      <c r="O1896" s="852"/>
      <c r="R1896"/>
      <c r="S1896"/>
      <c r="T1896"/>
      <c r="U1896"/>
    </row>
    <row r="1897" spans="2:21" ht="18" customHeight="1">
      <c r="B1897" s="853"/>
      <c r="C1897" s="851"/>
      <c r="D1897" s="851"/>
      <c r="E1897" s="851"/>
      <c r="F1897" s="851"/>
      <c r="G1897" s="851"/>
      <c r="H1897" s="851"/>
      <c r="I1897" s="851"/>
      <c r="J1897" s="851"/>
      <c r="K1897" s="851"/>
      <c r="L1897" s="851"/>
      <c r="M1897" s="851"/>
      <c r="N1897" s="851"/>
      <c r="O1897" s="852"/>
      <c r="R1897"/>
      <c r="S1897"/>
      <c r="T1897"/>
      <c r="U1897"/>
    </row>
    <row r="1898" spans="2:21" ht="18" customHeight="1">
      <c r="B1898" s="853"/>
      <c r="C1898" s="851"/>
      <c r="D1898" s="851"/>
      <c r="E1898" s="851"/>
      <c r="F1898" s="851"/>
      <c r="G1898" s="851"/>
      <c r="H1898" s="851"/>
      <c r="I1898" s="851"/>
      <c r="J1898" s="851"/>
      <c r="K1898" s="851"/>
      <c r="L1898" s="851"/>
      <c r="M1898" s="851"/>
      <c r="N1898" s="851"/>
      <c r="O1898" s="852"/>
      <c r="R1898"/>
      <c r="S1898"/>
      <c r="T1898"/>
      <c r="U1898"/>
    </row>
    <row r="1899" spans="2:21" ht="18" customHeight="1">
      <c r="B1899" s="973" t="s">
        <v>387</v>
      </c>
      <c r="C1899" s="974"/>
      <c r="D1899" s="974"/>
      <c r="E1899" s="974"/>
      <c r="F1899" s="974"/>
      <c r="G1899" s="974"/>
      <c r="H1899" s="974"/>
      <c r="I1899" s="974"/>
      <c r="J1899" s="974"/>
      <c r="K1899" s="974"/>
      <c r="L1899" s="974"/>
      <c r="M1899" s="974"/>
      <c r="N1899" s="974"/>
      <c r="O1899" s="975"/>
      <c r="R1899"/>
      <c r="S1899"/>
      <c r="T1899"/>
      <c r="U1899"/>
    </row>
    <row r="1900" spans="2:21" ht="18" customHeight="1">
      <c r="B1900" s="972"/>
      <c r="C1900" s="851"/>
      <c r="D1900" s="851"/>
      <c r="E1900" s="851"/>
      <c r="F1900" s="851"/>
      <c r="G1900" s="851"/>
      <c r="H1900" s="851"/>
      <c r="I1900" s="851"/>
      <c r="J1900" s="851"/>
      <c r="K1900" s="851"/>
      <c r="L1900" s="851"/>
      <c r="M1900" s="851"/>
      <c r="N1900" s="851"/>
      <c r="O1900" s="852"/>
      <c r="R1900"/>
      <c r="S1900"/>
      <c r="T1900"/>
      <c r="U1900"/>
    </row>
    <row r="1901" spans="2:21" ht="18" customHeight="1">
      <c r="B1901" s="854"/>
      <c r="C1901" s="855"/>
      <c r="D1901" s="855"/>
      <c r="E1901" s="855"/>
      <c r="F1901" s="855"/>
      <c r="G1901" s="855"/>
      <c r="H1901" s="855"/>
      <c r="I1901" s="855"/>
      <c r="J1901" s="855"/>
      <c r="K1901" s="855"/>
      <c r="L1901" s="855"/>
      <c r="M1901" s="855"/>
      <c r="N1901" s="855"/>
      <c r="O1901" s="856"/>
      <c r="R1901"/>
      <c r="S1901"/>
      <c r="T1901"/>
      <c r="U1901"/>
    </row>
    <row r="1902" spans="2:21" ht="18" customHeight="1">
      <c r="B1902" s="976" t="s">
        <v>88</v>
      </c>
      <c r="C1902" s="977"/>
      <c r="D1902" s="977"/>
      <c r="E1902" s="977"/>
      <c r="F1902" s="977"/>
      <c r="G1902" s="977"/>
      <c r="H1902" s="977"/>
      <c r="I1902" s="977"/>
      <c r="J1902" s="977"/>
      <c r="K1902" s="977"/>
      <c r="L1902" s="977"/>
      <c r="M1902" s="977"/>
      <c r="N1902" s="977"/>
      <c r="O1902" s="978"/>
      <c r="R1902"/>
      <c r="S1902"/>
      <c r="T1902"/>
      <c r="U1902"/>
    </row>
    <row r="1903" spans="2:21" ht="18" customHeight="1">
      <c r="B1903" s="955"/>
      <c r="C1903" s="956"/>
      <c r="D1903" s="956"/>
      <c r="E1903" s="956"/>
      <c r="F1903" s="956"/>
      <c r="G1903" s="956"/>
      <c r="H1903" s="956"/>
      <c r="I1903" s="956"/>
      <c r="J1903" s="956"/>
      <c r="K1903" s="956"/>
      <c r="L1903" s="956"/>
      <c r="M1903" s="956"/>
      <c r="N1903" s="956"/>
      <c r="O1903" s="957"/>
      <c r="R1903"/>
      <c r="S1903"/>
      <c r="T1903"/>
      <c r="U1903"/>
    </row>
    <row r="1904" spans="2:21" ht="18" customHeight="1">
      <c r="B1904" s="853"/>
      <c r="C1904" s="851"/>
      <c r="D1904" s="851"/>
      <c r="E1904" s="851"/>
      <c r="F1904" s="851"/>
      <c r="G1904" s="851"/>
      <c r="H1904" s="851"/>
      <c r="I1904" s="851"/>
      <c r="J1904" s="851"/>
      <c r="K1904" s="851"/>
      <c r="L1904" s="851"/>
      <c r="M1904" s="851"/>
      <c r="N1904" s="851"/>
      <c r="O1904" s="852"/>
      <c r="R1904"/>
      <c r="S1904"/>
      <c r="T1904"/>
      <c r="U1904"/>
    </row>
    <row r="1905" spans="1:15" s="519" customFormat="1" ht="18" customHeight="1">
      <c r="B1905" s="854"/>
      <c r="C1905" s="855"/>
      <c r="D1905" s="855"/>
      <c r="E1905" s="855"/>
      <c r="F1905" s="855"/>
      <c r="G1905" s="855"/>
      <c r="H1905" s="855"/>
      <c r="I1905" s="855"/>
      <c r="J1905" s="855"/>
      <c r="K1905" s="855"/>
      <c r="L1905" s="855"/>
      <c r="M1905" s="855"/>
      <c r="N1905" s="855"/>
      <c r="O1905" s="856"/>
    </row>
    <row r="1906" spans="1:15" s="1" customFormat="1" ht="4.5" customHeight="1" thickBot="1">
      <c r="B1906" s="500"/>
      <c r="C1906" s="500"/>
      <c r="D1906" s="501"/>
      <c r="E1906" s="501"/>
      <c r="F1906" s="501"/>
      <c r="G1906" s="501"/>
      <c r="H1906" s="501"/>
      <c r="I1906" s="501"/>
      <c r="J1906" s="501"/>
      <c r="K1906" s="501"/>
      <c r="L1906" s="501"/>
      <c r="M1906" s="501"/>
      <c r="N1906" s="501"/>
      <c r="O1906" s="501"/>
    </row>
    <row r="1907" spans="1:15" s="1" customFormat="1" ht="18" customHeight="1" thickBot="1">
      <c r="B1907" s="958" t="s">
        <v>76</v>
      </c>
      <c r="C1907" s="959"/>
      <c r="D1907" s="960"/>
      <c r="E1907" s="714">
        <v>18</v>
      </c>
      <c r="F1907" s="450"/>
      <c r="G1907" s="450"/>
      <c r="H1907" s="450"/>
      <c r="I1907" s="450"/>
      <c r="J1907" s="450"/>
      <c r="K1907" s="450"/>
      <c r="L1907" s="760"/>
      <c r="M1907" s="760"/>
      <c r="N1907" s="760"/>
      <c r="O1907" s="760"/>
    </row>
    <row r="1908" spans="1:15" s="38" customFormat="1" ht="18.75" customHeight="1">
      <c r="A1908" s="307"/>
      <c r="B1908" s="224" t="s">
        <v>493</v>
      </c>
      <c r="C1908" s="224"/>
      <c r="D1908" s="225"/>
      <c r="E1908" s="226"/>
      <c r="F1908" s="226"/>
      <c r="G1908" s="226"/>
      <c r="H1908" s="226"/>
      <c r="I1908" s="226"/>
      <c r="J1908" s="502"/>
      <c r="K1908" s="227"/>
      <c r="L1908" s="760"/>
      <c r="M1908" s="760"/>
      <c r="N1908" s="760"/>
      <c r="O1908" s="760"/>
    </row>
    <row r="1909" spans="1:15" s="38" customFormat="1">
      <c r="A1909" s="503"/>
      <c r="B1909" s="375" t="s">
        <v>228</v>
      </c>
      <c r="C1909" s="375"/>
      <c r="D1909" s="504"/>
      <c r="E1909" s="505"/>
      <c r="F1909" s="505"/>
      <c r="G1909" s="228" t="s">
        <v>229</v>
      </c>
      <c r="H1909" s="504"/>
      <c r="I1909" s="375" t="s">
        <v>230</v>
      </c>
      <c r="J1909" s="375"/>
      <c r="K1909" s="503"/>
      <c r="L1909" s="506"/>
      <c r="M1909" s="507"/>
      <c r="N1909" s="508"/>
      <c r="O1909" s="228" t="s">
        <v>229</v>
      </c>
    </row>
    <row r="1910" spans="1:15" s="38" customFormat="1">
      <c r="A1910" s="509"/>
      <c r="B1910" s="229" t="s">
        <v>231</v>
      </c>
      <c r="C1910" s="230"/>
      <c r="D1910" s="230"/>
      <c r="E1910" s="231"/>
      <c r="F1910" s="231" t="s">
        <v>232</v>
      </c>
      <c r="G1910" s="232" t="s">
        <v>233</v>
      </c>
      <c r="H1910" s="233"/>
      <c r="I1910" s="229" t="s">
        <v>231</v>
      </c>
      <c r="J1910" s="230"/>
      <c r="K1910" s="230"/>
      <c r="L1910" s="230"/>
      <c r="M1910" s="231"/>
      <c r="N1910" s="231" t="s">
        <v>232</v>
      </c>
      <c r="O1910" s="232" t="s">
        <v>233</v>
      </c>
    </row>
    <row r="1911" spans="1:15" s="38" customFormat="1" ht="18" customHeight="1">
      <c r="A1911" s="503"/>
      <c r="B1911" s="234" t="s">
        <v>234</v>
      </c>
      <c r="C1911" s="235"/>
      <c r="D1911" s="235"/>
      <c r="E1911" s="236"/>
      <c r="F1911" s="237"/>
      <c r="G1911" s="238"/>
      <c r="H1911" s="510"/>
      <c r="I1911" s="234" t="s">
        <v>235</v>
      </c>
      <c r="J1911" s="235"/>
      <c r="K1911" s="235"/>
      <c r="L1911" s="235"/>
      <c r="M1911" s="236"/>
      <c r="N1911" s="239"/>
      <c r="O1911" s="240"/>
    </row>
    <row r="1912" spans="1:15" s="38" customFormat="1" ht="14.25" customHeight="1">
      <c r="A1912" s="503"/>
      <c r="B1912" s="241"/>
      <c r="C1912" s="242"/>
      <c r="D1912" s="243"/>
      <c r="E1912" s="244"/>
      <c r="F1912" s="245"/>
      <c r="G1912" s="246"/>
      <c r="H1912" s="510"/>
      <c r="I1912" s="247"/>
      <c r="J1912" s="248"/>
      <c r="K1912" s="243"/>
      <c r="L1912" s="243"/>
      <c r="M1912" s="244"/>
      <c r="N1912" s="245"/>
      <c r="O1912" s="249"/>
    </row>
    <row r="1913" spans="1:15" s="38" customFormat="1" ht="14.25" customHeight="1">
      <c r="A1913" s="503"/>
      <c r="B1913" s="250"/>
      <c r="C1913" s="251"/>
      <c r="D1913" s="252"/>
      <c r="E1913" s="253"/>
      <c r="F1913" s="245"/>
      <c r="G1913" s="254">
        <f>ROUNDDOWN(SUM(F1912:F1919)/1000,0)</f>
        <v>0</v>
      </c>
      <c r="H1913" s="511"/>
      <c r="I1913" s="247"/>
      <c r="J1913" s="255"/>
      <c r="K1913" s="252"/>
      <c r="L1913" s="252"/>
      <c r="M1913" s="253"/>
      <c r="N1913" s="245"/>
      <c r="O1913" s="256">
        <f>ROUNDDOWN(SUM(N1912:N1924)/1000,0)</f>
        <v>0</v>
      </c>
    </row>
    <row r="1914" spans="1:15" s="38" customFormat="1" ht="14.25" customHeight="1">
      <c r="A1914" s="503"/>
      <c r="B1914" s="250"/>
      <c r="C1914" s="251"/>
      <c r="D1914" s="252"/>
      <c r="E1914" s="253"/>
      <c r="F1914" s="245"/>
      <c r="G1914" s="254"/>
      <c r="H1914" s="511"/>
      <c r="I1914" s="257"/>
      <c r="J1914" s="255"/>
      <c r="K1914" s="252"/>
      <c r="L1914" s="252"/>
      <c r="M1914" s="253"/>
      <c r="N1914" s="245"/>
      <c r="O1914" s="249"/>
    </row>
    <row r="1915" spans="1:15" s="38" customFormat="1" ht="14.25" customHeight="1">
      <c r="A1915" s="503"/>
      <c r="B1915" s="250"/>
      <c r="C1915" s="251"/>
      <c r="D1915" s="252"/>
      <c r="E1915" s="253"/>
      <c r="F1915" s="245"/>
      <c r="G1915" s="254"/>
      <c r="H1915" s="511"/>
      <c r="I1915" s="257"/>
      <c r="J1915" s="255"/>
      <c r="K1915" s="252"/>
      <c r="L1915" s="252"/>
      <c r="M1915" s="253"/>
      <c r="N1915" s="245"/>
      <c r="O1915" s="249"/>
    </row>
    <row r="1916" spans="1:15" s="38" customFormat="1" ht="14.25" customHeight="1">
      <c r="A1916" s="503"/>
      <c r="B1916" s="250"/>
      <c r="C1916" s="251"/>
      <c r="D1916" s="252"/>
      <c r="E1916" s="253"/>
      <c r="F1916" s="245"/>
      <c r="G1916" s="254"/>
      <c r="H1916" s="511"/>
      <c r="I1916" s="257"/>
      <c r="J1916" s="255"/>
      <c r="K1916" s="252"/>
      <c r="L1916" s="252"/>
      <c r="M1916" s="253"/>
      <c r="N1916" s="245"/>
      <c r="O1916" s="249"/>
    </row>
    <row r="1917" spans="1:15" s="38" customFormat="1" ht="14.25" customHeight="1">
      <c r="A1917" s="503"/>
      <c r="B1917" s="250"/>
      <c r="C1917" s="251"/>
      <c r="D1917" s="252"/>
      <c r="E1917" s="253"/>
      <c r="F1917" s="245"/>
      <c r="G1917" s="254"/>
      <c r="H1917" s="511"/>
      <c r="I1917" s="257"/>
      <c r="J1917" s="255"/>
      <c r="K1917" s="252"/>
      <c r="L1917" s="252"/>
      <c r="M1917" s="253"/>
      <c r="N1917" s="245"/>
      <c r="O1917" s="249"/>
    </row>
    <row r="1918" spans="1:15" s="38" customFormat="1" ht="14.25" customHeight="1">
      <c r="A1918" s="503"/>
      <c r="B1918" s="250"/>
      <c r="C1918" s="251"/>
      <c r="D1918" s="252"/>
      <c r="E1918" s="253"/>
      <c r="F1918" s="245"/>
      <c r="G1918" s="258"/>
      <c r="H1918" s="512"/>
      <c r="I1918" s="259"/>
      <c r="J1918" s="255"/>
      <c r="K1918" s="252"/>
      <c r="L1918" s="252"/>
      <c r="M1918" s="253"/>
      <c r="N1918" s="245"/>
      <c r="O1918" s="249"/>
    </row>
    <row r="1919" spans="1:15" s="38" customFormat="1" ht="14.25" customHeight="1">
      <c r="A1919" s="503"/>
      <c r="B1919" s="250"/>
      <c r="C1919" s="260"/>
      <c r="D1919" s="261"/>
      <c r="E1919" s="262"/>
      <c r="F1919" s="263"/>
      <c r="G1919" s="258"/>
      <c r="H1919" s="512"/>
      <c r="I1919" s="259"/>
      <c r="J1919" s="255"/>
      <c r="K1919" s="252"/>
      <c r="L1919" s="252"/>
      <c r="M1919" s="253"/>
      <c r="N1919" s="245"/>
      <c r="O1919" s="249"/>
    </row>
    <row r="1920" spans="1:15" s="38" customFormat="1" ht="14.25" customHeight="1">
      <c r="A1920" s="503"/>
      <c r="B1920" s="234" t="s">
        <v>236</v>
      </c>
      <c r="C1920" s="235"/>
      <c r="D1920" s="235"/>
      <c r="E1920" s="236"/>
      <c r="F1920" s="237"/>
      <c r="G1920" s="238"/>
      <c r="H1920" s="513"/>
      <c r="I1920" s="247"/>
      <c r="J1920" s="255"/>
      <c r="K1920" s="252"/>
      <c r="L1920" s="252"/>
      <c r="M1920" s="253"/>
      <c r="N1920" s="245"/>
      <c r="O1920" s="249"/>
    </row>
    <row r="1921" spans="1:15" s="38" customFormat="1" ht="14.25" customHeight="1">
      <c r="A1921" s="503"/>
      <c r="B1921" s="241"/>
      <c r="C1921" s="242"/>
      <c r="D1921" s="243"/>
      <c r="E1921" s="244"/>
      <c r="F1921" s="264"/>
      <c r="G1921" s="246"/>
      <c r="H1921" s="513"/>
      <c r="I1921" s="257"/>
      <c r="J1921" s="255"/>
      <c r="K1921" s="252"/>
      <c r="L1921" s="252"/>
      <c r="M1921" s="253"/>
      <c r="N1921" s="245"/>
      <c r="O1921" s="249"/>
    </row>
    <row r="1922" spans="1:15" s="38" customFormat="1" ht="14.25" customHeight="1">
      <c r="A1922" s="503"/>
      <c r="B1922" s="250"/>
      <c r="C1922" s="251"/>
      <c r="D1922" s="252"/>
      <c r="E1922" s="253"/>
      <c r="F1922" s="265"/>
      <c r="G1922" s="254">
        <f>ROUNDDOWN(SUM(F1921:F1925)/1000,0)</f>
        <v>0</v>
      </c>
      <c r="H1922" s="511"/>
      <c r="I1922" s="247"/>
      <c r="J1922" s="255"/>
      <c r="K1922" s="252"/>
      <c r="L1922" s="252"/>
      <c r="M1922" s="253"/>
      <c r="N1922" s="245"/>
      <c r="O1922" s="249"/>
    </row>
    <row r="1923" spans="1:15" s="38" customFormat="1" ht="14.25" customHeight="1">
      <c r="A1923" s="503"/>
      <c r="B1923" s="250"/>
      <c r="C1923" s="251"/>
      <c r="D1923" s="252"/>
      <c r="E1923" s="253"/>
      <c r="F1923" s="265"/>
      <c r="G1923" s="254"/>
      <c r="H1923" s="511"/>
      <c r="I1923" s="247"/>
      <c r="J1923" s="255"/>
      <c r="K1923" s="252"/>
      <c r="L1923" s="252"/>
      <c r="M1923" s="253"/>
      <c r="N1923" s="265"/>
      <c r="O1923" s="249"/>
    </row>
    <row r="1924" spans="1:15" s="38" customFormat="1" ht="14.25" customHeight="1">
      <c r="A1924" s="503"/>
      <c r="B1924" s="250"/>
      <c r="C1924" s="251"/>
      <c r="D1924" s="252"/>
      <c r="E1924" s="253"/>
      <c r="F1924" s="245"/>
      <c r="G1924" s="254"/>
      <c r="H1924" s="513"/>
      <c r="I1924" s="247"/>
      <c r="J1924" s="266"/>
      <c r="K1924" s="261"/>
      <c r="L1924" s="261"/>
      <c r="M1924" s="262"/>
      <c r="N1924" s="245"/>
      <c r="O1924" s="267"/>
    </row>
    <row r="1925" spans="1:15" s="38" customFormat="1" ht="14.25" customHeight="1">
      <c r="A1925" s="503"/>
      <c r="B1925" s="250"/>
      <c r="C1925" s="260"/>
      <c r="D1925" s="261"/>
      <c r="E1925" s="262"/>
      <c r="F1925" s="263"/>
      <c r="G1925" s="254"/>
      <c r="H1925" s="511"/>
      <c r="I1925" s="234" t="s">
        <v>237</v>
      </c>
      <c r="J1925" s="235"/>
      <c r="K1925" s="235"/>
      <c r="L1925" s="235"/>
      <c r="M1925" s="236"/>
      <c r="N1925" s="237"/>
      <c r="O1925" s="268"/>
    </row>
    <row r="1926" spans="1:15" s="38" customFormat="1" ht="14.25" customHeight="1">
      <c r="A1926" s="503"/>
      <c r="B1926" s="234" t="s">
        <v>238</v>
      </c>
      <c r="C1926" s="235"/>
      <c r="D1926" s="235"/>
      <c r="E1926" s="236"/>
      <c r="F1926" s="237"/>
      <c r="G1926" s="238"/>
      <c r="H1926" s="511"/>
      <c r="I1926" s="247"/>
      <c r="J1926" s="248"/>
      <c r="K1926" s="243"/>
      <c r="L1926" s="243"/>
      <c r="M1926" s="244"/>
      <c r="N1926" s="245"/>
      <c r="O1926" s="249"/>
    </row>
    <row r="1927" spans="1:15" s="38" customFormat="1" ht="14.25" customHeight="1">
      <c r="A1927" s="503"/>
      <c r="B1927" s="241"/>
      <c r="C1927" s="242"/>
      <c r="D1927" s="243"/>
      <c r="E1927" s="244"/>
      <c r="F1927" s="264"/>
      <c r="G1927" s="246"/>
      <c r="H1927" s="513"/>
      <c r="I1927" s="247"/>
      <c r="J1927" s="255"/>
      <c r="K1927" s="252"/>
      <c r="L1927" s="252"/>
      <c r="M1927" s="253"/>
      <c r="N1927" s="265"/>
      <c r="O1927" s="256">
        <f>ROUNDDOWN(SUM(N1926:N1942)/1000,0)</f>
        <v>0</v>
      </c>
    </row>
    <row r="1928" spans="1:15" s="38" customFormat="1" ht="14.25" customHeight="1">
      <c r="A1928" s="503"/>
      <c r="B1928" s="250"/>
      <c r="C1928" s="251"/>
      <c r="D1928" s="252"/>
      <c r="E1928" s="253"/>
      <c r="F1928" s="265"/>
      <c r="G1928" s="254">
        <f>ROUNDDOWN(SUM(F1927:F1932)/1000,0)</f>
        <v>0</v>
      </c>
      <c r="H1928" s="513"/>
      <c r="I1928" s="257"/>
      <c r="J1928" s="255"/>
      <c r="K1928" s="252"/>
      <c r="L1928" s="252"/>
      <c r="M1928" s="253"/>
      <c r="N1928" s="245"/>
      <c r="O1928" s="249"/>
    </row>
    <row r="1929" spans="1:15" s="38" customFormat="1" ht="14.25" customHeight="1">
      <c r="A1929" s="503"/>
      <c r="B1929" s="250"/>
      <c r="C1929" s="251"/>
      <c r="D1929" s="252"/>
      <c r="E1929" s="253"/>
      <c r="F1929" s="265"/>
      <c r="G1929" s="254"/>
      <c r="H1929" s="513"/>
      <c r="I1929" s="257"/>
      <c r="J1929" s="255"/>
      <c r="K1929" s="252"/>
      <c r="L1929" s="252"/>
      <c r="M1929" s="253"/>
      <c r="N1929" s="245"/>
      <c r="O1929" s="249"/>
    </row>
    <row r="1930" spans="1:15" s="38" customFormat="1" ht="14.25" customHeight="1">
      <c r="A1930" s="503"/>
      <c r="B1930" s="250"/>
      <c r="C1930" s="251"/>
      <c r="D1930" s="252"/>
      <c r="E1930" s="253"/>
      <c r="F1930" s="265"/>
      <c r="G1930" s="254"/>
      <c r="H1930" s="511"/>
      <c r="I1930" s="257"/>
      <c r="J1930" s="255"/>
      <c r="K1930" s="252"/>
      <c r="L1930" s="252"/>
      <c r="M1930" s="253"/>
      <c r="N1930" s="265"/>
      <c r="O1930" s="249"/>
    </row>
    <row r="1931" spans="1:15" s="38" customFormat="1" ht="14.25" customHeight="1">
      <c r="A1931" s="503"/>
      <c r="B1931" s="250"/>
      <c r="C1931" s="251"/>
      <c r="D1931" s="252"/>
      <c r="E1931" s="253"/>
      <c r="F1931" s="245"/>
      <c r="G1931" s="254"/>
      <c r="H1931" s="511"/>
      <c r="I1931" s="257"/>
      <c r="J1931" s="255"/>
      <c r="K1931" s="252"/>
      <c r="L1931" s="252"/>
      <c r="M1931" s="253"/>
      <c r="N1931" s="265"/>
      <c r="O1931" s="249"/>
    </row>
    <row r="1932" spans="1:15" s="38" customFormat="1" ht="14.25" customHeight="1">
      <c r="A1932" s="503"/>
      <c r="B1932" s="250"/>
      <c r="C1932" s="260"/>
      <c r="D1932" s="261"/>
      <c r="E1932" s="262"/>
      <c r="F1932" s="263"/>
      <c r="G1932" s="254"/>
      <c r="H1932" s="511"/>
      <c r="I1932" s="247"/>
      <c r="J1932" s="255"/>
      <c r="K1932" s="252"/>
      <c r="L1932" s="252"/>
      <c r="M1932" s="253"/>
      <c r="N1932" s="265"/>
      <c r="O1932" s="249"/>
    </row>
    <row r="1933" spans="1:15" s="38" customFormat="1" ht="14.25" customHeight="1">
      <c r="A1933" s="503"/>
      <c r="B1933" s="234" t="s">
        <v>239</v>
      </c>
      <c r="C1933" s="235"/>
      <c r="D1933" s="235"/>
      <c r="E1933" s="236"/>
      <c r="F1933" s="237"/>
      <c r="G1933" s="238"/>
      <c r="H1933" s="511"/>
      <c r="I1933" s="257"/>
      <c r="J1933" s="255"/>
      <c r="K1933" s="252"/>
      <c r="L1933" s="252"/>
      <c r="M1933" s="253"/>
      <c r="N1933" s="265"/>
      <c r="O1933" s="249"/>
    </row>
    <row r="1934" spans="1:15" s="38" customFormat="1" ht="14.25" customHeight="1">
      <c r="A1934" s="503"/>
      <c r="B1934" s="241"/>
      <c r="C1934" s="242"/>
      <c r="D1934" s="243"/>
      <c r="E1934" s="244"/>
      <c r="F1934" s="264"/>
      <c r="G1934" s="246"/>
      <c r="H1934" s="513"/>
      <c r="I1934" s="247"/>
      <c r="J1934" s="255"/>
      <c r="K1934" s="252"/>
      <c r="L1934" s="252"/>
      <c r="M1934" s="253"/>
      <c r="N1934" s="245"/>
      <c r="O1934" s="249"/>
    </row>
    <row r="1935" spans="1:15" s="38" customFormat="1" ht="14.25" customHeight="1">
      <c r="A1935" s="503"/>
      <c r="B1935" s="250"/>
      <c r="C1935" s="251"/>
      <c r="D1935" s="252"/>
      <c r="E1935" s="253"/>
      <c r="F1935" s="265"/>
      <c r="G1935" s="254">
        <f>ROUNDDOWN(SUM(F1934:F1938)/1000,0)</f>
        <v>0</v>
      </c>
      <c r="H1935" s="513"/>
      <c r="I1935" s="247"/>
      <c r="J1935" s="255"/>
      <c r="K1935" s="252"/>
      <c r="L1935" s="252"/>
      <c r="M1935" s="253"/>
      <c r="N1935" s="245"/>
      <c r="O1935" s="249"/>
    </row>
    <row r="1936" spans="1:15" s="38" customFormat="1" ht="14.25" customHeight="1">
      <c r="A1936" s="503"/>
      <c r="B1936" s="250"/>
      <c r="C1936" s="251"/>
      <c r="D1936" s="252"/>
      <c r="E1936" s="253"/>
      <c r="F1936" s="265"/>
      <c r="G1936" s="254"/>
      <c r="H1936" s="513"/>
      <c r="I1936" s="247"/>
      <c r="J1936" s="255"/>
      <c r="K1936" s="252"/>
      <c r="L1936" s="252"/>
      <c r="M1936" s="253"/>
      <c r="N1936" s="245"/>
      <c r="O1936" s="249"/>
    </row>
    <row r="1937" spans="1:15" s="38" customFormat="1" ht="14.25" customHeight="1">
      <c r="A1937" s="503"/>
      <c r="B1937" s="250"/>
      <c r="C1937" s="251"/>
      <c r="D1937" s="252"/>
      <c r="E1937" s="253"/>
      <c r="F1937" s="245"/>
      <c r="G1937" s="254"/>
      <c r="H1937" s="511"/>
      <c r="I1937" s="257"/>
      <c r="J1937" s="255"/>
      <c r="K1937" s="252"/>
      <c r="L1937" s="252"/>
      <c r="M1937" s="253"/>
      <c r="N1937" s="265"/>
      <c r="O1937" s="249"/>
    </row>
    <row r="1938" spans="1:15" s="38" customFormat="1" ht="14.25" customHeight="1">
      <c r="A1938" s="503"/>
      <c r="B1938" s="250"/>
      <c r="C1938" s="260"/>
      <c r="D1938" s="261"/>
      <c r="E1938" s="262"/>
      <c r="F1938" s="263"/>
      <c r="G1938" s="254"/>
      <c r="H1938" s="511"/>
      <c r="I1938" s="257"/>
      <c r="J1938" s="255"/>
      <c r="K1938" s="252"/>
      <c r="L1938" s="252"/>
      <c r="M1938" s="253"/>
      <c r="N1938" s="245"/>
      <c r="O1938" s="249"/>
    </row>
    <row r="1939" spans="1:15" s="38" customFormat="1" ht="14.25" customHeight="1">
      <c r="A1939" s="503"/>
      <c r="B1939" s="234" t="s">
        <v>240</v>
      </c>
      <c r="C1939" s="235"/>
      <c r="D1939" s="235"/>
      <c r="E1939" s="236"/>
      <c r="F1939" s="237"/>
      <c r="G1939" s="238"/>
      <c r="H1939" s="511"/>
      <c r="I1939" s="257"/>
      <c r="J1939" s="255"/>
      <c r="K1939" s="252"/>
      <c r="L1939" s="252"/>
      <c r="M1939" s="253"/>
      <c r="N1939" s="245"/>
      <c r="O1939" s="249"/>
    </row>
    <row r="1940" spans="1:15" s="38" customFormat="1" ht="14.25" customHeight="1">
      <c r="A1940" s="503"/>
      <c r="B1940" s="241"/>
      <c r="C1940" s="242"/>
      <c r="D1940" s="243"/>
      <c r="E1940" s="244"/>
      <c r="F1940" s="269"/>
      <c r="G1940" s="246"/>
      <c r="H1940" s="511"/>
      <c r="I1940" s="257"/>
      <c r="J1940" s="255"/>
      <c r="K1940" s="252"/>
      <c r="L1940" s="252"/>
      <c r="M1940" s="253"/>
      <c r="N1940" s="245"/>
      <c r="O1940" s="249"/>
    </row>
    <row r="1941" spans="1:15" s="38" customFormat="1" ht="14.25" customHeight="1">
      <c r="A1941" s="503"/>
      <c r="B1941" s="250"/>
      <c r="C1941" s="251"/>
      <c r="D1941" s="252"/>
      <c r="E1941" s="253"/>
      <c r="F1941" s="245"/>
      <c r="G1941" s="246">
        <f>ROUNDDOWN(SUM(F1940:F1944)/1000,0)</f>
        <v>0</v>
      </c>
      <c r="H1941" s="511"/>
      <c r="I1941" s="247"/>
      <c r="J1941" s="255"/>
      <c r="K1941" s="252"/>
      <c r="L1941" s="252"/>
      <c r="M1941" s="253"/>
      <c r="N1941" s="265"/>
      <c r="O1941" s="249"/>
    </row>
    <row r="1942" spans="1:15" s="38" customFormat="1" ht="14.25" customHeight="1">
      <c r="A1942" s="503"/>
      <c r="B1942" s="250"/>
      <c r="C1942" s="251"/>
      <c r="D1942" s="252"/>
      <c r="E1942" s="253"/>
      <c r="F1942" s="265"/>
      <c r="G1942" s="246"/>
      <c r="H1942" s="513"/>
      <c r="I1942" s="247"/>
      <c r="J1942" s="266"/>
      <c r="K1942" s="261"/>
      <c r="L1942" s="261"/>
      <c r="M1942" s="262"/>
      <c r="N1942" s="245"/>
      <c r="O1942" s="267"/>
    </row>
    <row r="1943" spans="1:15" s="38" customFormat="1" ht="14.25" customHeight="1">
      <c r="A1943" s="503"/>
      <c r="B1943" s="250"/>
      <c r="C1943" s="251"/>
      <c r="D1943" s="252"/>
      <c r="E1943" s="253"/>
      <c r="F1943" s="265"/>
      <c r="G1943" s="246"/>
      <c r="H1943" s="511"/>
      <c r="I1943" s="270" t="s">
        <v>241</v>
      </c>
      <c r="J1943" s="271"/>
      <c r="K1943" s="271"/>
      <c r="L1943" s="271"/>
      <c r="M1943" s="272"/>
      <c r="N1943" s="237"/>
      <c r="O1943" s="268"/>
    </row>
    <row r="1944" spans="1:15" s="38" customFormat="1" ht="14.25" customHeight="1">
      <c r="A1944" s="503"/>
      <c r="B1944" s="250"/>
      <c r="C1944" s="260"/>
      <c r="D1944" s="261"/>
      <c r="E1944" s="262"/>
      <c r="F1944" s="263"/>
      <c r="G1944" s="254"/>
      <c r="H1944" s="513"/>
      <c r="I1944" s="247"/>
      <c r="J1944" s="248"/>
      <c r="K1944" s="243"/>
      <c r="L1944" s="243"/>
      <c r="M1944" s="244"/>
      <c r="N1944" s="273"/>
      <c r="O1944" s="249"/>
    </row>
    <row r="1945" spans="1:15" s="38" customFormat="1" ht="14.25" customHeight="1">
      <c r="A1945" s="503"/>
      <c r="B1945" s="234" t="s">
        <v>242</v>
      </c>
      <c r="C1945" s="235"/>
      <c r="D1945" s="235"/>
      <c r="E1945" s="236"/>
      <c r="F1945" s="237"/>
      <c r="G1945" s="238"/>
      <c r="H1945" s="513"/>
      <c r="I1945" s="247"/>
      <c r="J1945" s="255"/>
      <c r="K1945" s="252"/>
      <c r="L1945" s="252"/>
      <c r="M1945" s="253"/>
      <c r="N1945" s="274"/>
      <c r="O1945" s="275">
        <f>ROUNDDOWN(SUM(N1944:N1955)/1000,0)</f>
        <v>0</v>
      </c>
    </row>
    <row r="1946" spans="1:15" s="38" customFormat="1" ht="14.25" customHeight="1">
      <c r="A1946" s="503"/>
      <c r="B1946" s="241"/>
      <c r="C1946" s="242"/>
      <c r="D1946" s="243"/>
      <c r="E1946" s="244"/>
      <c r="F1946" s="269"/>
      <c r="G1946" s="246"/>
      <c r="H1946" s="513"/>
      <c r="I1946" s="257"/>
      <c r="J1946" s="255"/>
      <c r="K1946" s="252"/>
      <c r="L1946" s="252"/>
      <c r="M1946" s="253"/>
      <c r="N1946" s="276"/>
      <c r="O1946" s="249"/>
    </row>
    <row r="1947" spans="1:15" s="38" customFormat="1" ht="14.25" customHeight="1">
      <c r="A1947" s="503"/>
      <c r="B1947" s="250"/>
      <c r="C1947" s="251"/>
      <c r="D1947" s="252"/>
      <c r="E1947" s="253"/>
      <c r="F1947" s="263"/>
      <c r="G1947" s="254">
        <f>ROUNDDOWN(SUM(F1946:F1949)/1000,0)</f>
        <v>0</v>
      </c>
      <c r="H1947" s="511"/>
      <c r="I1947" s="247"/>
      <c r="J1947" s="255"/>
      <c r="K1947" s="252"/>
      <c r="L1947" s="252"/>
      <c r="M1947" s="253"/>
      <c r="N1947" s="274"/>
      <c r="O1947" s="249"/>
    </row>
    <row r="1948" spans="1:15" s="38" customFormat="1" ht="14.25" customHeight="1">
      <c r="A1948" s="503"/>
      <c r="B1948" s="250"/>
      <c r="C1948" s="251"/>
      <c r="D1948" s="252"/>
      <c r="E1948" s="253"/>
      <c r="F1948" s="263"/>
      <c r="G1948" s="254"/>
      <c r="H1948" s="513"/>
      <c r="I1948" s="257"/>
      <c r="J1948" s="255"/>
      <c r="K1948" s="252"/>
      <c r="L1948" s="252"/>
      <c r="M1948" s="253"/>
      <c r="N1948" s="276"/>
      <c r="O1948" s="249"/>
    </row>
    <row r="1949" spans="1:15" s="38" customFormat="1" ht="14.25" customHeight="1">
      <c r="A1949" s="503"/>
      <c r="B1949" s="250"/>
      <c r="C1949" s="260"/>
      <c r="D1949" s="261"/>
      <c r="E1949" s="262"/>
      <c r="F1949" s="263"/>
      <c r="G1949" s="254"/>
      <c r="H1949" s="513"/>
      <c r="I1949" s="247"/>
      <c r="J1949" s="255"/>
      <c r="K1949" s="252"/>
      <c r="L1949" s="252"/>
      <c r="M1949" s="253"/>
      <c r="N1949" s="274"/>
      <c r="O1949" s="249"/>
    </row>
    <row r="1950" spans="1:15" s="38" customFormat="1" ht="14.25" customHeight="1" thickBot="1">
      <c r="A1950" s="503"/>
      <c r="B1950" s="277" t="s">
        <v>243</v>
      </c>
      <c r="C1950" s="278"/>
      <c r="D1950" s="278"/>
      <c r="E1950" s="279"/>
      <c r="F1950" s="280"/>
      <c r="G1950" s="281">
        <f>G1951-G1913-G1922-G1928-G1935-G1941-G1947</f>
        <v>0</v>
      </c>
      <c r="H1950" s="511"/>
      <c r="I1950" s="282"/>
      <c r="J1950" s="255"/>
      <c r="K1950" s="252"/>
      <c r="L1950" s="252"/>
      <c r="M1950" s="253"/>
      <c r="N1950" s="274"/>
      <c r="O1950" s="249"/>
    </row>
    <row r="1951" spans="1:15" s="38" customFormat="1" ht="20.149999999999999" customHeight="1" thickTop="1">
      <c r="A1951" s="503"/>
      <c r="B1951" s="961" t="s">
        <v>244</v>
      </c>
      <c r="C1951" s="962"/>
      <c r="D1951" s="962"/>
      <c r="E1951" s="962"/>
      <c r="F1951" s="963"/>
      <c r="G1951" s="283">
        <f>O1958</f>
        <v>0</v>
      </c>
      <c r="H1951" s="511"/>
      <c r="I1951" s="284"/>
      <c r="J1951" s="255"/>
      <c r="K1951" s="252"/>
      <c r="L1951" s="252"/>
      <c r="M1951" s="253"/>
      <c r="N1951" s="274"/>
      <c r="O1951" s="249"/>
    </row>
    <row r="1952" spans="1:15" s="38" customFormat="1" ht="14.25" customHeight="1">
      <c r="A1952" s="503"/>
      <c r="B1952" s="285" t="s">
        <v>245</v>
      </c>
      <c r="C1952" s="286"/>
      <c r="D1952" s="286"/>
      <c r="E1952" s="286"/>
      <c r="F1952" s="286"/>
      <c r="G1952" s="287"/>
      <c r="H1952" s="287"/>
      <c r="I1952" s="247"/>
      <c r="J1952" s="255"/>
      <c r="K1952" s="252"/>
      <c r="L1952" s="252"/>
      <c r="M1952" s="253"/>
      <c r="N1952" s="274"/>
      <c r="O1952" s="249"/>
    </row>
    <row r="1953" spans="1:21" s="38" customFormat="1" ht="14.25" customHeight="1">
      <c r="A1953" s="503"/>
      <c r="B1953" s="288" t="s">
        <v>246</v>
      </c>
      <c r="C1953" s="286"/>
      <c r="D1953" s="286"/>
      <c r="E1953" s="286"/>
      <c r="F1953" s="286"/>
      <c r="G1953" s="289" t="s">
        <v>247</v>
      </c>
      <c r="H1953" s="514"/>
      <c r="I1953" s="247"/>
      <c r="J1953" s="255"/>
      <c r="K1953" s="252"/>
      <c r="L1953" s="252"/>
      <c r="M1953" s="253"/>
      <c r="N1953" s="274"/>
      <c r="O1953" s="249"/>
    </row>
    <row r="1954" spans="1:21" s="38" customFormat="1" ht="14.25" customHeight="1">
      <c r="A1954" s="503"/>
      <c r="B1954" s="964" t="s">
        <v>2</v>
      </c>
      <c r="C1954" s="965"/>
      <c r="D1954" s="965"/>
      <c r="E1954" s="965"/>
      <c r="F1954" s="966"/>
      <c r="G1954" s="290" t="s">
        <v>85</v>
      </c>
      <c r="H1954" s="514"/>
      <c r="I1954" s="247"/>
      <c r="J1954" s="255"/>
      <c r="K1954" s="252"/>
      <c r="L1954" s="252"/>
      <c r="M1954" s="253"/>
      <c r="N1954" s="274"/>
      <c r="O1954" s="249"/>
    </row>
    <row r="1955" spans="1:21" s="38" customFormat="1" ht="20.149999999999999" customHeight="1" thickBot="1">
      <c r="A1955" s="503"/>
      <c r="B1955" s="943" t="s">
        <v>248</v>
      </c>
      <c r="C1955" s="967"/>
      <c r="D1955" s="967"/>
      <c r="E1955" s="967"/>
      <c r="F1955" s="968"/>
      <c r="G1955" s="291"/>
      <c r="H1955" s="515"/>
      <c r="I1955" s="292"/>
      <c r="J1955" s="293"/>
      <c r="K1955" s="294"/>
      <c r="L1955" s="294"/>
      <c r="M1955" s="295"/>
      <c r="N1955" s="296"/>
      <c r="O1955" s="297"/>
    </row>
    <row r="1956" spans="1:21" s="38" customFormat="1" ht="22.25" customHeight="1" thickTop="1">
      <c r="A1956" s="503"/>
      <c r="B1956" s="943" t="s">
        <v>249</v>
      </c>
      <c r="C1956" s="944"/>
      <c r="D1956" s="944"/>
      <c r="E1956" s="944"/>
      <c r="F1956" s="945"/>
      <c r="G1956" s="291"/>
      <c r="H1956" s="298"/>
      <c r="I1956" s="946" t="s">
        <v>250</v>
      </c>
      <c r="J1956" s="947"/>
      <c r="K1956" s="947"/>
      <c r="L1956" s="947"/>
      <c r="M1956" s="947"/>
      <c r="N1956" s="948"/>
      <c r="O1956" s="299">
        <f>SUM(O1913,O1927,O1945,)</f>
        <v>0</v>
      </c>
    </row>
    <row r="1957" spans="1:21" s="38" customFormat="1" ht="35.15" customHeight="1" thickBot="1">
      <c r="A1957" s="503"/>
      <c r="B1957" s="949" t="s">
        <v>251</v>
      </c>
      <c r="C1957" s="950"/>
      <c r="D1957" s="950"/>
      <c r="E1957" s="950"/>
      <c r="F1957" s="951"/>
      <c r="G1957" s="300"/>
      <c r="H1957" s="226"/>
      <c r="I1957" s="929" t="s">
        <v>252</v>
      </c>
      <c r="J1957" s="930"/>
      <c r="K1957" s="930"/>
      <c r="L1957" s="930"/>
      <c r="M1957" s="930"/>
      <c r="N1957" s="931"/>
      <c r="O1957" s="301">
        <f>IF(共通入力シート!$B$18="課税事業者",ROUNDDOWN((O1956-G1958)*10/110,0),0)</f>
        <v>0</v>
      </c>
    </row>
    <row r="1958" spans="1:21" s="38" customFormat="1" ht="25.25" customHeight="1" thickTop="1">
      <c r="A1958" s="503"/>
      <c r="B1958" s="952" t="s">
        <v>90</v>
      </c>
      <c r="C1958" s="953"/>
      <c r="D1958" s="953"/>
      <c r="E1958" s="953"/>
      <c r="F1958" s="954"/>
      <c r="G1958" s="302">
        <f>SUM(G1955:G1957)</f>
        <v>0</v>
      </c>
      <c r="H1958" s="516"/>
      <c r="I1958" s="929" t="s">
        <v>253</v>
      </c>
      <c r="J1958" s="930"/>
      <c r="K1958" s="930"/>
      <c r="L1958" s="930"/>
      <c r="M1958" s="930"/>
      <c r="N1958" s="931"/>
      <c r="O1958" s="299">
        <f>O1956-O1957</f>
        <v>0</v>
      </c>
    </row>
    <row r="1959" spans="1:21" s="38" customFormat="1" ht="26.25" customHeight="1">
      <c r="A1959" s="503"/>
      <c r="B1959" s="517" t="s">
        <v>254</v>
      </c>
      <c r="C1959" s="303"/>
      <c r="D1959" s="303"/>
      <c r="E1959" s="303"/>
      <c r="F1959" s="303"/>
      <c r="G1959" s="304"/>
      <c r="H1959" s="516"/>
      <c r="I1959" s="929" t="s">
        <v>255</v>
      </c>
      <c r="J1959" s="930"/>
      <c r="K1959" s="930"/>
      <c r="L1959" s="930"/>
      <c r="M1959" s="930"/>
      <c r="N1959" s="931"/>
      <c r="O1959" s="742"/>
    </row>
    <row r="1960" spans="1:21" s="38" customFormat="1" ht="10.5" customHeight="1" thickBot="1">
      <c r="A1960" s="503"/>
      <c r="B1960" s="1"/>
      <c r="C1960" s="303"/>
      <c r="D1960" s="303"/>
      <c r="E1960" s="303"/>
      <c r="F1960" s="303"/>
      <c r="G1960" s="304"/>
      <c r="H1960" s="516"/>
      <c r="I1960" s="518"/>
    </row>
    <row r="1961" spans="1:21" s="38" customFormat="1" ht="25.25" customHeight="1" thickBot="1">
      <c r="A1961" s="503"/>
      <c r="B1961" s="932" t="s">
        <v>103</v>
      </c>
      <c r="C1961" s="933"/>
      <c r="D1961" s="934" t="str">
        <f>IF(共通入力シート!$B$2="","",共通入力シート!$B$2)</f>
        <v/>
      </c>
      <c r="E1961" s="934"/>
      <c r="F1961" s="934"/>
      <c r="G1961" s="935"/>
      <c r="H1961" s="936" t="str">
        <f>IF(共通入力シート!$B$18="※選択してください。","★「共通入力シート」の消費税等仕入控除税額の取扱を選択してください。","")</f>
        <v>★「共通入力シート」の消費税等仕入控除税額の取扱を選択してください。</v>
      </c>
      <c r="I1961" s="937"/>
      <c r="J1961" s="937"/>
      <c r="K1961" s="937"/>
      <c r="L1961" s="937"/>
      <c r="M1961" s="937"/>
      <c r="N1961" s="937"/>
      <c r="O1961" s="937"/>
    </row>
    <row r="1962" spans="1:21" s="38" customFormat="1" ht="25.25" customHeight="1" thickBot="1">
      <c r="A1962" s="503"/>
      <c r="B1962" s="938" t="s">
        <v>256</v>
      </c>
      <c r="C1962" s="939"/>
      <c r="D1962" s="940" t="str">
        <f>IF(O1958=0,"",MAX(0,MIN(INT(O1958/2),G1950)))</f>
        <v/>
      </c>
      <c r="E1962" s="940"/>
      <c r="F1962" s="940"/>
      <c r="G1962" s="305" t="s">
        <v>257</v>
      </c>
      <c r="H1962" s="941" t="s">
        <v>497</v>
      </c>
      <c r="I1962" s="942"/>
      <c r="J1962" s="942"/>
      <c r="K1962" s="942"/>
      <c r="L1962" s="942"/>
      <c r="M1962" s="942"/>
      <c r="N1962" s="942"/>
      <c r="O1962" s="942"/>
    </row>
    <row r="1963" spans="1:21" ht="14.25" customHeight="1" thickBot="1">
      <c r="B1963" s="44" t="s">
        <v>492</v>
      </c>
      <c r="C1963" s="4"/>
      <c r="D1963" s="4"/>
      <c r="E1963" s="4"/>
      <c r="F1963" s="4"/>
      <c r="G1963" s="4"/>
      <c r="H1963" s="4"/>
      <c r="I1963" s="4"/>
      <c r="J1963" s="4"/>
      <c r="K1963" s="4"/>
      <c r="L1963" s="4"/>
      <c r="M1963" s="4"/>
      <c r="N1963" s="4"/>
      <c r="O1963" s="4"/>
      <c r="R1963"/>
      <c r="S1963"/>
      <c r="T1963"/>
      <c r="U1963"/>
    </row>
    <row r="1964" spans="1:21" ht="14.25" customHeight="1">
      <c r="B1964" s="1008" t="s">
        <v>76</v>
      </c>
      <c r="C1964" s="1009"/>
      <c r="D1964" s="1012">
        <v>19</v>
      </c>
      <c r="E1964" s="1008" t="s">
        <v>220</v>
      </c>
      <c r="F1964" s="1014"/>
      <c r="G1964" s="1015"/>
      <c r="H1964" s="1018" t="str">
        <f>IF(F1964="","←選択してください。","")</f>
        <v>←選択してください。</v>
      </c>
      <c r="I1964" s="1019"/>
      <c r="J1964" s="1019"/>
      <c r="K1964" s="1019"/>
      <c r="L1964" s="1019"/>
      <c r="M1964" s="1019"/>
      <c r="N1964" s="1019"/>
      <c r="O1964" s="1019"/>
      <c r="R1964"/>
      <c r="S1964"/>
      <c r="T1964"/>
      <c r="U1964"/>
    </row>
    <row r="1965" spans="1:21" ht="14.25" customHeight="1" thickBot="1">
      <c r="B1965" s="1010"/>
      <c r="C1965" s="1011"/>
      <c r="D1965" s="1013"/>
      <c r="E1965" s="1010"/>
      <c r="F1965" s="1016"/>
      <c r="G1965" s="1017"/>
      <c r="H1965" s="1020"/>
      <c r="I1965" s="1021"/>
      <c r="J1965" s="1021"/>
      <c r="K1965" s="1021"/>
      <c r="L1965" s="1021"/>
      <c r="M1965" s="1021"/>
      <c r="N1965" s="1021"/>
      <c r="O1965" s="1021"/>
      <c r="R1965"/>
      <c r="S1965"/>
      <c r="T1965"/>
      <c r="U1965"/>
    </row>
    <row r="1966" spans="1:21" ht="16.5" customHeight="1">
      <c r="B1966" s="488" t="s">
        <v>77</v>
      </c>
      <c r="C1966" s="489"/>
      <c r="D1966" s="489"/>
      <c r="E1966" s="490"/>
      <c r="F1966" s="489"/>
      <c r="G1966" s="489"/>
      <c r="H1966" s="491"/>
      <c r="I1966" s="491"/>
      <c r="J1966" s="491"/>
      <c r="K1966" s="491"/>
      <c r="L1966" s="491"/>
      <c r="M1966" s="491"/>
      <c r="N1966" s="491"/>
      <c r="O1966" s="492"/>
      <c r="R1966"/>
      <c r="S1966"/>
      <c r="T1966"/>
      <c r="U1966"/>
    </row>
    <row r="1967" spans="1:21" ht="18.75" customHeight="1">
      <c r="B1967" s="999"/>
      <c r="C1967" s="1000"/>
      <c r="D1967" s="1000"/>
      <c r="E1967" s="1000"/>
      <c r="F1967" s="1000"/>
      <c r="G1967" s="1000"/>
      <c r="H1967" s="1000"/>
      <c r="I1967" s="1000"/>
      <c r="J1967" s="1000"/>
      <c r="K1967" s="1000"/>
      <c r="L1967" s="493" t="s">
        <v>388</v>
      </c>
      <c r="M1967" s="1003"/>
      <c r="N1967" s="1003"/>
      <c r="O1967" s="1004"/>
      <c r="Q1967" s="498" t="str">
        <f>IF(M1967="", "←選択してください。", "")</f>
        <v>←選択してください。</v>
      </c>
      <c r="R1967"/>
      <c r="S1967"/>
      <c r="T1967"/>
      <c r="U1967"/>
    </row>
    <row r="1968" spans="1:21" ht="17.25" customHeight="1">
      <c r="B1968" s="1001"/>
      <c r="C1968" s="1002"/>
      <c r="D1968" s="1002"/>
      <c r="E1968" s="1002"/>
      <c r="F1968" s="1002"/>
      <c r="G1968" s="1002"/>
      <c r="H1968" s="1002"/>
      <c r="I1968" s="1002"/>
      <c r="J1968" s="1002"/>
      <c r="K1968" s="1002"/>
      <c r="L1968" s="695" t="s">
        <v>56</v>
      </c>
      <c r="M1968" s="1005"/>
      <c r="N1968" s="1005"/>
      <c r="O1968" s="1006"/>
      <c r="Q1968" s="498" t="str">
        <f>IF(AND(F1964="公演事業", M1968=""),"←選択してください。", IF(AND(F1964&lt;&gt;"公演事業", F1964&lt;&gt;""),"←創作種別を記入する必要はありません。", ""))</f>
        <v/>
      </c>
      <c r="R1968"/>
      <c r="S1968"/>
      <c r="T1968"/>
      <c r="U1968"/>
    </row>
    <row r="1969" spans="2:21" ht="4.5" customHeight="1">
      <c r="B1969" s="453"/>
      <c r="C1969" s="453"/>
      <c r="D1969" s="453"/>
      <c r="E1969" s="453"/>
      <c r="F1969" s="453"/>
      <c r="G1969" s="453"/>
      <c r="H1969" s="453"/>
      <c r="I1969" s="453"/>
      <c r="J1969" s="453"/>
      <c r="K1969" s="453"/>
      <c r="L1969" s="453"/>
      <c r="M1969" s="453"/>
      <c r="N1969" s="453"/>
      <c r="O1969" s="494"/>
      <c r="R1969"/>
      <c r="S1969"/>
      <c r="T1969"/>
      <c r="U1969"/>
    </row>
    <row r="1970" spans="2:21" ht="24" customHeight="1">
      <c r="B1970" s="495" t="s">
        <v>205</v>
      </c>
      <c r="C1970" s="496"/>
      <c r="D1970" s="496"/>
      <c r="E1970" s="496"/>
      <c r="F1970" s="925" t="s">
        <v>55</v>
      </c>
      <c r="G1970" s="1007"/>
      <c r="H1970" s="743"/>
      <c r="I1970" s="925" t="s">
        <v>73</v>
      </c>
      <c r="J1970" s="926"/>
      <c r="K1970" s="1007"/>
      <c r="L1970" s="709" t="str">
        <f>IF(F1964="公演事業",IF(OR($H1972=0,$K1972=0),"",$H1970/($H1972*$K1972)),"")</f>
        <v/>
      </c>
      <c r="M1970" s="925" t="s">
        <v>74</v>
      </c>
      <c r="N1970" s="1007"/>
      <c r="O1970" s="497" t="str">
        <f>IF(OR(F1964&lt;&gt;"公演事業",($O2065+$O2068)=0),"",($G2060-$G2059)/($O2065+$O2068))</f>
        <v/>
      </c>
      <c r="Q1970" s="498" t="str">
        <f>IF(OR(F1964="人材養成事業",F1964= "普及啓発事業"), "←斜線部は記入する必要はありません。", "")</f>
        <v/>
      </c>
      <c r="R1970"/>
      <c r="S1970"/>
      <c r="T1970"/>
      <c r="U1970"/>
    </row>
    <row r="1971" spans="2:21" s="1" customFormat="1" ht="21.75" customHeight="1">
      <c r="B1971" s="982" t="s">
        <v>222</v>
      </c>
      <c r="C1971" s="983"/>
      <c r="D1971" s="986" t="s">
        <v>223</v>
      </c>
      <c r="E1971" s="987"/>
      <c r="F1971" s="988" t="s">
        <v>224</v>
      </c>
      <c r="G1971" s="988"/>
      <c r="H1971" s="989" t="s">
        <v>225</v>
      </c>
      <c r="I1971" s="989"/>
      <c r="J1971" s="989"/>
      <c r="K1971" s="222" t="s">
        <v>226</v>
      </c>
      <c r="L1971" s="990" t="s">
        <v>227</v>
      </c>
      <c r="M1971" s="990"/>
      <c r="N1971" s="990"/>
      <c r="O1971" s="991"/>
    </row>
    <row r="1972" spans="2:21" s="1" customFormat="1" ht="21.75" customHeight="1">
      <c r="B1972" s="984"/>
      <c r="C1972" s="985"/>
      <c r="D1972" s="992"/>
      <c r="E1972" s="993"/>
      <c r="F1972" s="994"/>
      <c r="G1972" s="995"/>
      <c r="H1972" s="996"/>
      <c r="I1972" s="996"/>
      <c r="J1972" s="996"/>
      <c r="K1972" s="223"/>
      <c r="L1972" s="997"/>
      <c r="M1972" s="997"/>
      <c r="N1972" s="997"/>
      <c r="O1972" s="998"/>
      <c r="Q1972" s="498" t="str">
        <f>IF(F1964="公演事業","←すべての項目について、必ず記入してください。", IF(OR(F1964="人材養成事業", F1964="普及啓発事業"), "←記入する必要はありません。", ""))</f>
        <v/>
      </c>
    </row>
    <row r="1973" spans="2:21">
      <c r="B1973" s="1"/>
      <c r="C1973" s="1"/>
      <c r="D1973" s="453"/>
      <c r="E1973" s="453"/>
      <c r="F1973" s="453"/>
      <c r="G1973" s="453"/>
      <c r="H1973" s="453"/>
      <c r="I1973" s="453"/>
      <c r="J1973" s="453"/>
      <c r="K1973" s="453"/>
      <c r="L1973" s="453"/>
      <c r="M1973" s="453"/>
      <c r="N1973" s="453"/>
      <c r="O1973" s="453"/>
      <c r="Q1973" s="498"/>
      <c r="R1973"/>
      <c r="S1973"/>
      <c r="T1973"/>
      <c r="U1973"/>
    </row>
    <row r="1974" spans="2:21" ht="18" customHeight="1">
      <c r="B1974" s="976" t="s">
        <v>87</v>
      </c>
      <c r="C1974" s="977"/>
      <c r="D1974" s="977"/>
      <c r="E1974" s="977"/>
      <c r="F1974" s="977"/>
      <c r="G1974" s="977"/>
      <c r="H1974" s="977"/>
      <c r="I1974" s="977"/>
      <c r="J1974" s="977"/>
      <c r="K1974" s="977"/>
      <c r="L1974" s="977"/>
      <c r="M1974" s="977"/>
      <c r="N1974" s="977"/>
      <c r="O1974" s="978"/>
      <c r="R1974"/>
      <c r="S1974"/>
      <c r="T1974"/>
      <c r="U1974"/>
    </row>
    <row r="1975" spans="2:21" ht="18" customHeight="1">
      <c r="B1975" s="969" t="s">
        <v>384</v>
      </c>
      <c r="C1975" s="970"/>
      <c r="D1975" s="970"/>
      <c r="E1975" s="970"/>
      <c r="F1975" s="970"/>
      <c r="G1975" s="970"/>
      <c r="H1975" s="970"/>
      <c r="I1975" s="970"/>
      <c r="J1975" s="970"/>
      <c r="K1975" s="970"/>
      <c r="L1975" s="970"/>
      <c r="M1975" s="970"/>
      <c r="N1975" s="970"/>
      <c r="O1975" s="971"/>
      <c r="P1975" s="499"/>
      <c r="R1975"/>
      <c r="S1975"/>
      <c r="T1975"/>
      <c r="U1975"/>
    </row>
    <row r="1976" spans="2:21" ht="18" customHeight="1">
      <c r="B1976" s="972"/>
      <c r="C1976" s="851"/>
      <c r="D1976" s="851"/>
      <c r="E1976" s="851"/>
      <c r="F1976" s="851"/>
      <c r="G1976" s="851"/>
      <c r="H1976" s="851"/>
      <c r="I1976" s="851"/>
      <c r="J1976" s="851"/>
      <c r="K1976" s="851"/>
      <c r="L1976" s="851"/>
      <c r="M1976" s="851"/>
      <c r="N1976" s="851"/>
      <c r="O1976" s="852"/>
      <c r="P1976" s="499"/>
      <c r="R1976"/>
      <c r="S1976"/>
      <c r="T1976"/>
      <c r="U1976"/>
    </row>
    <row r="1977" spans="2:21" ht="18" customHeight="1">
      <c r="B1977" s="853"/>
      <c r="C1977" s="851"/>
      <c r="D1977" s="851"/>
      <c r="E1977" s="851"/>
      <c r="F1977" s="851"/>
      <c r="G1977" s="851"/>
      <c r="H1977" s="851"/>
      <c r="I1977" s="851"/>
      <c r="J1977" s="851"/>
      <c r="K1977" s="851"/>
      <c r="L1977" s="851"/>
      <c r="M1977" s="851"/>
      <c r="N1977" s="851"/>
      <c r="O1977" s="852"/>
      <c r="P1977" s="499"/>
      <c r="R1977"/>
      <c r="S1977"/>
      <c r="T1977"/>
      <c r="U1977"/>
    </row>
    <row r="1978" spans="2:21" ht="18" customHeight="1">
      <c r="B1978" s="853"/>
      <c r="C1978" s="851"/>
      <c r="D1978" s="851"/>
      <c r="E1978" s="851"/>
      <c r="F1978" s="851"/>
      <c r="G1978" s="851"/>
      <c r="H1978" s="851"/>
      <c r="I1978" s="851"/>
      <c r="J1978" s="851"/>
      <c r="K1978" s="851"/>
      <c r="L1978" s="851"/>
      <c r="M1978" s="851"/>
      <c r="N1978" s="851"/>
      <c r="O1978" s="852"/>
      <c r="P1978" s="499"/>
      <c r="R1978"/>
      <c r="S1978"/>
      <c r="T1978"/>
      <c r="U1978"/>
    </row>
    <row r="1979" spans="2:21" ht="18" customHeight="1">
      <c r="B1979" s="853"/>
      <c r="C1979" s="851"/>
      <c r="D1979" s="851"/>
      <c r="E1979" s="851"/>
      <c r="F1979" s="851"/>
      <c r="G1979" s="851"/>
      <c r="H1979" s="851"/>
      <c r="I1979" s="851"/>
      <c r="J1979" s="851"/>
      <c r="K1979" s="851"/>
      <c r="L1979" s="851"/>
      <c r="M1979" s="851"/>
      <c r="N1979" s="851"/>
      <c r="O1979" s="852"/>
      <c r="P1979" s="499"/>
      <c r="R1979"/>
      <c r="S1979"/>
      <c r="T1979"/>
      <c r="U1979"/>
    </row>
    <row r="1980" spans="2:21" ht="18" customHeight="1">
      <c r="B1980" s="853"/>
      <c r="C1980" s="851"/>
      <c r="D1980" s="851"/>
      <c r="E1980" s="851"/>
      <c r="F1980" s="851"/>
      <c r="G1980" s="851"/>
      <c r="H1980" s="851"/>
      <c r="I1980" s="851"/>
      <c r="J1980" s="851"/>
      <c r="K1980" s="851"/>
      <c r="L1980" s="851"/>
      <c r="M1980" s="851"/>
      <c r="N1980" s="851"/>
      <c r="O1980" s="852"/>
      <c r="P1980" s="499"/>
      <c r="R1980"/>
      <c r="S1980"/>
      <c r="T1980"/>
      <c r="U1980"/>
    </row>
    <row r="1981" spans="2:21" ht="18" customHeight="1">
      <c r="B1981" s="853"/>
      <c r="C1981" s="851"/>
      <c r="D1981" s="851"/>
      <c r="E1981" s="851"/>
      <c r="F1981" s="851"/>
      <c r="G1981" s="851"/>
      <c r="H1981" s="851"/>
      <c r="I1981" s="851"/>
      <c r="J1981" s="851"/>
      <c r="K1981" s="851"/>
      <c r="L1981" s="851"/>
      <c r="M1981" s="851"/>
      <c r="N1981" s="851"/>
      <c r="O1981" s="852"/>
      <c r="P1981" s="499"/>
      <c r="R1981"/>
      <c r="S1981"/>
      <c r="T1981"/>
      <c r="U1981"/>
    </row>
    <row r="1982" spans="2:21" ht="18" customHeight="1">
      <c r="B1982" s="853"/>
      <c r="C1982" s="851"/>
      <c r="D1982" s="851"/>
      <c r="E1982" s="851"/>
      <c r="F1982" s="851"/>
      <c r="G1982" s="851"/>
      <c r="H1982" s="851"/>
      <c r="I1982" s="851"/>
      <c r="J1982" s="851"/>
      <c r="K1982" s="851"/>
      <c r="L1982" s="851"/>
      <c r="M1982" s="851"/>
      <c r="N1982" s="851"/>
      <c r="O1982" s="852"/>
      <c r="P1982" s="499"/>
      <c r="R1982"/>
      <c r="S1982"/>
      <c r="T1982"/>
      <c r="U1982"/>
    </row>
    <row r="1983" spans="2:21" ht="18" customHeight="1">
      <c r="B1983" s="853"/>
      <c r="C1983" s="851"/>
      <c r="D1983" s="851"/>
      <c r="E1983" s="851"/>
      <c r="F1983" s="851"/>
      <c r="G1983" s="851"/>
      <c r="H1983" s="851"/>
      <c r="I1983" s="851"/>
      <c r="J1983" s="851"/>
      <c r="K1983" s="851"/>
      <c r="L1983" s="851"/>
      <c r="M1983" s="851"/>
      <c r="N1983" s="851"/>
      <c r="O1983" s="852"/>
      <c r="P1983" s="499"/>
      <c r="R1983"/>
      <c r="S1983"/>
      <c r="T1983"/>
      <c r="U1983"/>
    </row>
    <row r="1984" spans="2:21" ht="18" customHeight="1">
      <c r="B1984" s="853"/>
      <c r="C1984" s="851"/>
      <c r="D1984" s="851"/>
      <c r="E1984" s="851"/>
      <c r="F1984" s="851"/>
      <c r="G1984" s="851"/>
      <c r="H1984" s="851"/>
      <c r="I1984" s="851"/>
      <c r="J1984" s="851"/>
      <c r="K1984" s="851"/>
      <c r="L1984" s="851"/>
      <c r="M1984" s="851"/>
      <c r="N1984" s="851"/>
      <c r="O1984" s="852"/>
      <c r="P1984" s="499"/>
      <c r="R1984"/>
      <c r="S1984"/>
      <c r="T1984"/>
      <c r="U1984"/>
    </row>
    <row r="1985" spans="2:21" ht="18" customHeight="1">
      <c r="B1985" s="973" t="s">
        <v>386</v>
      </c>
      <c r="C1985" s="974"/>
      <c r="D1985" s="974"/>
      <c r="E1985" s="974"/>
      <c r="F1985" s="974"/>
      <c r="G1985" s="974"/>
      <c r="H1985" s="974"/>
      <c r="I1985" s="974"/>
      <c r="J1985" s="974"/>
      <c r="K1985" s="974"/>
      <c r="L1985" s="974"/>
      <c r="M1985" s="974"/>
      <c r="N1985" s="974"/>
      <c r="O1985" s="975"/>
      <c r="R1985"/>
      <c r="S1985"/>
      <c r="T1985"/>
      <c r="U1985"/>
    </row>
    <row r="1986" spans="2:21" ht="18" customHeight="1">
      <c r="B1986" s="972"/>
      <c r="C1986" s="851"/>
      <c r="D1986" s="851"/>
      <c r="E1986" s="851"/>
      <c r="F1986" s="851"/>
      <c r="G1986" s="851"/>
      <c r="H1986" s="851"/>
      <c r="I1986" s="851"/>
      <c r="J1986" s="851"/>
      <c r="K1986" s="851"/>
      <c r="L1986" s="851"/>
      <c r="M1986" s="851"/>
      <c r="N1986" s="851"/>
      <c r="O1986" s="852"/>
      <c r="R1986"/>
      <c r="S1986"/>
      <c r="T1986"/>
      <c r="U1986"/>
    </row>
    <row r="1987" spans="2:21" ht="18" customHeight="1">
      <c r="B1987" s="853"/>
      <c r="C1987" s="851"/>
      <c r="D1987" s="851"/>
      <c r="E1987" s="851"/>
      <c r="F1987" s="851"/>
      <c r="G1987" s="851"/>
      <c r="H1987" s="851"/>
      <c r="I1987" s="851"/>
      <c r="J1987" s="851"/>
      <c r="K1987" s="851"/>
      <c r="L1987" s="851"/>
      <c r="M1987" s="851"/>
      <c r="N1987" s="851"/>
      <c r="O1987" s="852"/>
      <c r="R1987"/>
      <c r="S1987"/>
      <c r="T1987"/>
      <c r="U1987"/>
    </row>
    <row r="1988" spans="2:21" ht="18" customHeight="1">
      <c r="B1988" s="853"/>
      <c r="C1988" s="851"/>
      <c r="D1988" s="851"/>
      <c r="E1988" s="851"/>
      <c r="F1988" s="851"/>
      <c r="G1988" s="851"/>
      <c r="H1988" s="851"/>
      <c r="I1988" s="851"/>
      <c r="J1988" s="851"/>
      <c r="K1988" s="851"/>
      <c r="L1988" s="851"/>
      <c r="M1988" s="851"/>
      <c r="N1988" s="851"/>
      <c r="O1988" s="852"/>
      <c r="R1988"/>
      <c r="S1988"/>
      <c r="T1988"/>
      <c r="U1988"/>
    </row>
    <row r="1989" spans="2:21" ht="18" customHeight="1">
      <c r="B1989" s="853"/>
      <c r="C1989" s="851"/>
      <c r="D1989" s="851"/>
      <c r="E1989" s="851"/>
      <c r="F1989" s="851"/>
      <c r="G1989" s="851"/>
      <c r="H1989" s="851"/>
      <c r="I1989" s="851"/>
      <c r="J1989" s="851"/>
      <c r="K1989" s="851"/>
      <c r="L1989" s="851"/>
      <c r="M1989" s="851"/>
      <c r="N1989" s="851"/>
      <c r="O1989" s="852"/>
      <c r="R1989"/>
      <c r="S1989"/>
      <c r="T1989"/>
      <c r="U1989"/>
    </row>
    <row r="1990" spans="2:21" ht="18" customHeight="1">
      <c r="B1990" s="853"/>
      <c r="C1990" s="851"/>
      <c r="D1990" s="851"/>
      <c r="E1990" s="851"/>
      <c r="F1990" s="851"/>
      <c r="G1990" s="851"/>
      <c r="H1990" s="851"/>
      <c r="I1990" s="851"/>
      <c r="J1990" s="851"/>
      <c r="K1990" s="851"/>
      <c r="L1990" s="851"/>
      <c r="M1990" s="851"/>
      <c r="N1990" s="851"/>
      <c r="O1990" s="852"/>
      <c r="R1990"/>
      <c r="S1990"/>
      <c r="T1990"/>
      <c r="U1990"/>
    </row>
    <row r="1991" spans="2:21" ht="18" customHeight="1">
      <c r="B1991" s="853"/>
      <c r="C1991" s="851"/>
      <c r="D1991" s="851"/>
      <c r="E1991" s="851"/>
      <c r="F1991" s="851"/>
      <c r="G1991" s="851"/>
      <c r="H1991" s="851"/>
      <c r="I1991" s="851"/>
      <c r="J1991" s="851"/>
      <c r="K1991" s="851"/>
      <c r="L1991" s="851"/>
      <c r="M1991" s="851"/>
      <c r="N1991" s="851"/>
      <c r="O1991" s="852"/>
      <c r="R1991"/>
      <c r="S1991"/>
      <c r="T1991"/>
      <c r="U1991"/>
    </row>
    <row r="1992" spans="2:21" ht="18" customHeight="1">
      <c r="B1992" s="853"/>
      <c r="C1992" s="851"/>
      <c r="D1992" s="851"/>
      <c r="E1992" s="851"/>
      <c r="F1992" s="851"/>
      <c r="G1992" s="851"/>
      <c r="H1992" s="851"/>
      <c r="I1992" s="851"/>
      <c r="J1992" s="851"/>
      <c r="K1992" s="851"/>
      <c r="L1992" s="851"/>
      <c r="M1992" s="851"/>
      <c r="N1992" s="851"/>
      <c r="O1992" s="852"/>
      <c r="R1992"/>
      <c r="S1992"/>
      <c r="T1992"/>
      <c r="U1992"/>
    </row>
    <row r="1993" spans="2:21" ht="18" customHeight="1">
      <c r="B1993" s="853"/>
      <c r="C1993" s="851"/>
      <c r="D1993" s="851"/>
      <c r="E1993" s="851"/>
      <c r="F1993" s="851"/>
      <c r="G1993" s="851"/>
      <c r="H1993" s="851"/>
      <c r="I1993" s="851"/>
      <c r="J1993" s="851"/>
      <c r="K1993" s="851"/>
      <c r="L1993" s="851"/>
      <c r="M1993" s="851"/>
      <c r="N1993" s="851"/>
      <c r="O1993" s="852"/>
      <c r="R1993"/>
      <c r="S1993"/>
      <c r="T1993"/>
      <c r="U1993"/>
    </row>
    <row r="1994" spans="2:21" ht="18" customHeight="1">
      <c r="B1994" s="853"/>
      <c r="C1994" s="851"/>
      <c r="D1994" s="851"/>
      <c r="E1994" s="851"/>
      <c r="F1994" s="851"/>
      <c r="G1994" s="851"/>
      <c r="H1994" s="851"/>
      <c r="I1994" s="851"/>
      <c r="J1994" s="851"/>
      <c r="K1994" s="851"/>
      <c r="L1994" s="851"/>
      <c r="M1994" s="851"/>
      <c r="N1994" s="851"/>
      <c r="O1994" s="852"/>
      <c r="R1994"/>
      <c r="S1994"/>
      <c r="T1994"/>
      <c r="U1994"/>
    </row>
    <row r="1995" spans="2:21" ht="18" customHeight="1">
      <c r="B1995" s="853"/>
      <c r="C1995" s="851"/>
      <c r="D1995" s="851"/>
      <c r="E1995" s="851"/>
      <c r="F1995" s="851"/>
      <c r="G1995" s="851"/>
      <c r="H1995" s="851"/>
      <c r="I1995" s="851"/>
      <c r="J1995" s="851"/>
      <c r="K1995" s="851"/>
      <c r="L1995" s="851"/>
      <c r="M1995" s="851"/>
      <c r="N1995" s="851"/>
      <c r="O1995" s="852"/>
      <c r="R1995"/>
      <c r="S1995"/>
      <c r="T1995"/>
      <c r="U1995"/>
    </row>
    <row r="1996" spans="2:21" ht="18" customHeight="1">
      <c r="B1996" s="853"/>
      <c r="C1996" s="851"/>
      <c r="D1996" s="851"/>
      <c r="E1996" s="851"/>
      <c r="F1996" s="851"/>
      <c r="G1996" s="851"/>
      <c r="H1996" s="851"/>
      <c r="I1996" s="851"/>
      <c r="J1996" s="851"/>
      <c r="K1996" s="851"/>
      <c r="L1996" s="851"/>
      <c r="M1996" s="851"/>
      <c r="N1996" s="851"/>
      <c r="O1996" s="852"/>
      <c r="R1996"/>
      <c r="S1996"/>
      <c r="T1996"/>
      <c r="U1996"/>
    </row>
    <row r="1997" spans="2:21" ht="18" customHeight="1">
      <c r="B1997" s="853"/>
      <c r="C1997" s="851"/>
      <c r="D1997" s="851"/>
      <c r="E1997" s="851"/>
      <c r="F1997" s="851"/>
      <c r="G1997" s="851"/>
      <c r="H1997" s="851"/>
      <c r="I1997" s="851"/>
      <c r="J1997" s="851"/>
      <c r="K1997" s="851"/>
      <c r="L1997" s="851"/>
      <c r="M1997" s="851"/>
      <c r="N1997" s="851"/>
      <c r="O1997" s="852"/>
      <c r="R1997"/>
      <c r="S1997"/>
      <c r="T1997"/>
      <c r="U1997"/>
    </row>
    <row r="1998" spans="2:21" ht="18" customHeight="1">
      <c r="B1998" s="853"/>
      <c r="C1998" s="851"/>
      <c r="D1998" s="851"/>
      <c r="E1998" s="851"/>
      <c r="F1998" s="851"/>
      <c r="G1998" s="851"/>
      <c r="H1998" s="851"/>
      <c r="I1998" s="851"/>
      <c r="J1998" s="851"/>
      <c r="K1998" s="851"/>
      <c r="L1998" s="851"/>
      <c r="M1998" s="851"/>
      <c r="N1998" s="851"/>
      <c r="O1998" s="852"/>
      <c r="R1998"/>
      <c r="S1998"/>
      <c r="T1998"/>
      <c r="U1998"/>
    </row>
    <row r="1999" spans="2:21" ht="18" customHeight="1">
      <c r="B1999" s="853"/>
      <c r="C1999" s="851"/>
      <c r="D1999" s="851"/>
      <c r="E1999" s="851"/>
      <c r="F1999" s="851"/>
      <c r="G1999" s="851"/>
      <c r="H1999" s="851"/>
      <c r="I1999" s="851"/>
      <c r="J1999" s="851"/>
      <c r="K1999" s="851"/>
      <c r="L1999" s="851"/>
      <c r="M1999" s="851"/>
      <c r="N1999" s="851"/>
      <c r="O1999" s="852"/>
      <c r="R1999"/>
      <c r="S1999"/>
      <c r="T1999"/>
      <c r="U1999"/>
    </row>
    <row r="2000" spans="2:21" ht="18" customHeight="1">
      <c r="B2000" s="853"/>
      <c r="C2000" s="851"/>
      <c r="D2000" s="851"/>
      <c r="E2000" s="851"/>
      <c r="F2000" s="851"/>
      <c r="G2000" s="851"/>
      <c r="H2000" s="851"/>
      <c r="I2000" s="851"/>
      <c r="J2000" s="851"/>
      <c r="K2000" s="851"/>
      <c r="L2000" s="851"/>
      <c r="M2000" s="851"/>
      <c r="N2000" s="851"/>
      <c r="O2000" s="852"/>
      <c r="R2000"/>
      <c r="S2000"/>
      <c r="T2000"/>
      <c r="U2000"/>
    </row>
    <row r="2001" spans="2:21" ht="18" customHeight="1">
      <c r="B2001" s="853"/>
      <c r="C2001" s="851"/>
      <c r="D2001" s="851"/>
      <c r="E2001" s="851"/>
      <c r="F2001" s="851"/>
      <c r="G2001" s="851"/>
      <c r="H2001" s="851"/>
      <c r="I2001" s="851"/>
      <c r="J2001" s="851"/>
      <c r="K2001" s="851"/>
      <c r="L2001" s="851"/>
      <c r="M2001" s="851"/>
      <c r="N2001" s="851"/>
      <c r="O2001" s="852"/>
      <c r="R2001"/>
      <c r="S2001"/>
      <c r="T2001"/>
      <c r="U2001"/>
    </row>
    <row r="2002" spans="2:21" ht="18" customHeight="1">
      <c r="B2002" s="979"/>
      <c r="C2002" s="980"/>
      <c r="D2002" s="980"/>
      <c r="E2002" s="980"/>
      <c r="F2002" s="980"/>
      <c r="G2002" s="980"/>
      <c r="H2002" s="980"/>
      <c r="I2002" s="980"/>
      <c r="J2002" s="980"/>
      <c r="K2002" s="980"/>
      <c r="L2002" s="980"/>
      <c r="M2002" s="980"/>
      <c r="N2002" s="980"/>
      <c r="O2002" s="981"/>
      <c r="R2002"/>
      <c r="S2002"/>
      <c r="T2002"/>
      <c r="U2002"/>
    </row>
    <row r="2003" spans="2:21" ht="18" customHeight="1">
      <c r="B2003" s="969" t="s">
        <v>385</v>
      </c>
      <c r="C2003" s="970"/>
      <c r="D2003" s="970"/>
      <c r="E2003" s="970"/>
      <c r="F2003" s="970"/>
      <c r="G2003" s="970"/>
      <c r="H2003" s="970"/>
      <c r="I2003" s="970"/>
      <c r="J2003" s="970"/>
      <c r="K2003" s="970"/>
      <c r="L2003" s="970"/>
      <c r="M2003" s="970"/>
      <c r="N2003" s="970"/>
      <c r="O2003" s="971"/>
      <c r="R2003"/>
      <c r="S2003"/>
      <c r="T2003"/>
      <c r="U2003"/>
    </row>
    <row r="2004" spans="2:21" ht="18" customHeight="1">
      <c r="B2004" s="972"/>
      <c r="C2004" s="851"/>
      <c r="D2004" s="851"/>
      <c r="E2004" s="851"/>
      <c r="F2004" s="851"/>
      <c r="G2004" s="851"/>
      <c r="H2004" s="851"/>
      <c r="I2004" s="851"/>
      <c r="J2004" s="851"/>
      <c r="K2004" s="851"/>
      <c r="L2004" s="851"/>
      <c r="M2004" s="851"/>
      <c r="N2004" s="851"/>
      <c r="O2004" s="852"/>
      <c r="R2004"/>
      <c r="S2004"/>
      <c r="T2004"/>
      <c r="U2004"/>
    </row>
    <row r="2005" spans="2:21" ht="18" customHeight="1">
      <c r="B2005" s="853"/>
      <c r="C2005" s="851"/>
      <c r="D2005" s="851"/>
      <c r="E2005" s="851"/>
      <c r="F2005" s="851"/>
      <c r="G2005" s="851"/>
      <c r="H2005" s="851"/>
      <c r="I2005" s="851"/>
      <c r="J2005" s="851"/>
      <c r="K2005" s="851"/>
      <c r="L2005" s="851"/>
      <c r="M2005" s="851"/>
      <c r="N2005" s="851"/>
      <c r="O2005" s="852"/>
      <c r="R2005"/>
      <c r="S2005"/>
      <c r="T2005"/>
      <c r="U2005"/>
    </row>
    <row r="2006" spans="2:21" ht="18" customHeight="1">
      <c r="B2006" s="853"/>
      <c r="C2006" s="851"/>
      <c r="D2006" s="851"/>
      <c r="E2006" s="851"/>
      <c r="F2006" s="851"/>
      <c r="G2006" s="851"/>
      <c r="H2006" s="851"/>
      <c r="I2006" s="851"/>
      <c r="J2006" s="851"/>
      <c r="K2006" s="851"/>
      <c r="L2006" s="851"/>
      <c r="M2006" s="851"/>
      <c r="N2006" s="851"/>
      <c r="O2006" s="852"/>
      <c r="R2006"/>
      <c r="S2006"/>
      <c r="T2006"/>
      <c r="U2006"/>
    </row>
    <row r="2007" spans="2:21" ht="18" customHeight="1">
      <c r="B2007" s="853"/>
      <c r="C2007" s="851"/>
      <c r="D2007" s="851"/>
      <c r="E2007" s="851"/>
      <c r="F2007" s="851"/>
      <c r="G2007" s="851"/>
      <c r="H2007" s="851"/>
      <c r="I2007" s="851"/>
      <c r="J2007" s="851"/>
      <c r="K2007" s="851"/>
      <c r="L2007" s="851"/>
      <c r="M2007" s="851"/>
      <c r="N2007" s="851"/>
      <c r="O2007" s="852"/>
      <c r="R2007"/>
      <c r="S2007"/>
      <c r="T2007"/>
      <c r="U2007"/>
    </row>
    <row r="2008" spans="2:21" ht="18" customHeight="1">
      <c r="B2008" s="973" t="s">
        <v>387</v>
      </c>
      <c r="C2008" s="974"/>
      <c r="D2008" s="974"/>
      <c r="E2008" s="974"/>
      <c r="F2008" s="974"/>
      <c r="G2008" s="974"/>
      <c r="H2008" s="974"/>
      <c r="I2008" s="974"/>
      <c r="J2008" s="974"/>
      <c r="K2008" s="974"/>
      <c r="L2008" s="974"/>
      <c r="M2008" s="974"/>
      <c r="N2008" s="974"/>
      <c r="O2008" s="975"/>
      <c r="R2008"/>
      <c r="S2008"/>
      <c r="T2008"/>
      <c r="U2008"/>
    </row>
    <row r="2009" spans="2:21" ht="18" customHeight="1">
      <c r="B2009" s="972"/>
      <c r="C2009" s="851"/>
      <c r="D2009" s="851"/>
      <c r="E2009" s="851"/>
      <c r="F2009" s="851"/>
      <c r="G2009" s="851"/>
      <c r="H2009" s="851"/>
      <c r="I2009" s="851"/>
      <c r="J2009" s="851"/>
      <c r="K2009" s="851"/>
      <c r="L2009" s="851"/>
      <c r="M2009" s="851"/>
      <c r="N2009" s="851"/>
      <c r="O2009" s="852"/>
      <c r="R2009"/>
      <c r="S2009"/>
      <c r="T2009"/>
      <c r="U2009"/>
    </row>
    <row r="2010" spans="2:21" ht="18" customHeight="1">
      <c r="B2010" s="854"/>
      <c r="C2010" s="855"/>
      <c r="D2010" s="855"/>
      <c r="E2010" s="855"/>
      <c r="F2010" s="855"/>
      <c r="G2010" s="855"/>
      <c r="H2010" s="855"/>
      <c r="I2010" s="855"/>
      <c r="J2010" s="855"/>
      <c r="K2010" s="855"/>
      <c r="L2010" s="855"/>
      <c r="M2010" s="855"/>
      <c r="N2010" s="855"/>
      <c r="O2010" s="856"/>
      <c r="R2010"/>
      <c r="S2010"/>
      <c r="T2010"/>
      <c r="U2010"/>
    </row>
    <row r="2011" spans="2:21" ht="18" customHeight="1">
      <c r="B2011" s="976" t="s">
        <v>88</v>
      </c>
      <c r="C2011" s="977"/>
      <c r="D2011" s="977"/>
      <c r="E2011" s="977"/>
      <c r="F2011" s="977"/>
      <c r="G2011" s="977"/>
      <c r="H2011" s="977"/>
      <c r="I2011" s="977"/>
      <c r="J2011" s="977"/>
      <c r="K2011" s="977"/>
      <c r="L2011" s="977"/>
      <c r="M2011" s="977"/>
      <c r="N2011" s="977"/>
      <c r="O2011" s="978"/>
      <c r="R2011"/>
      <c r="S2011"/>
      <c r="T2011"/>
      <c r="U2011"/>
    </row>
    <row r="2012" spans="2:21" ht="18" customHeight="1">
      <c r="B2012" s="955"/>
      <c r="C2012" s="956"/>
      <c r="D2012" s="956"/>
      <c r="E2012" s="956"/>
      <c r="F2012" s="956"/>
      <c r="G2012" s="956"/>
      <c r="H2012" s="956"/>
      <c r="I2012" s="956"/>
      <c r="J2012" s="956"/>
      <c r="K2012" s="956"/>
      <c r="L2012" s="956"/>
      <c r="M2012" s="956"/>
      <c r="N2012" s="956"/>
      <c r="O2012" s="957"/>
      <c r="R2012"/>
      <c r="S2012"/>
      <c r="T2012"/>
      <c r="U2012"/>
    </row>
    <row r="2013" spans="2:21" ht="18" customHeight="1">
      <c r="B2013" s="853"/>
      <c r="C2013" s="851"/>
      <c r="D2013" s="851"/>
      <c r="E2013" s="851"/>
      <c r="F2013" s="851"/>
      <c r="G2013" s="851"/>
      <c r="H2013" s="851"/>
      <c r="I2013" s="851"/>
      <c r="J2013" s="851"/>
      <c r="K2013" s="851"/>
      <c r="L2013" s="851"/>
      <c r="M2013" s="851"/>
      <c r="N2013" s="851"/>
      <c r="O2013" s="852"/>
      <c r="R2013"/>
      <c r="S2013"/>
      <c r="T2013"/>
      <c r="U2013"/>
    </row>
    <row r="2014" spans="2:21" s="519" customFormat="1" ht="18" customHeight="1">
      <c r="B2014" s="854"/>
      <c r="C2014" s="855"/>
      <c r="D2014" s="855"/>
      <c r="E2014" s="855"/>
      <c r="F2014" s="855"/>
      <c r="G2014" s="855"/>
      <c r="H2014" s="855"/>
      <c r="I2014" s="855"/>
      <c r="J2014" s="855"/>
      <c r="K2014" s="855"/>
      <c r="L2014" s="855"/>
      <c r="M2014" s="855"/>
      <c r="N2014" s="855"/>
      <c r="O2014" s="856"/>
    </row>
    <row r="2015" spans="2:21" s="1" customFormat="1" ht="4.5" customHeight="1" thickBot="1">
      <c r="B2015" s="500"/>
      <c r="C2015" s="500"/>
      <c r="D2015" s="501"/>
      <c r="E2015" s="501"/>
      <c r="F2015" s="501"/>
      <c r="G2015" s="501"/>
      <c r="H2015" s="501"/>
      <c r="I2015" s="501"/>
      <c r="J2015" s="501"/>
      <c r="K2015" s="501"/>
      <c r="L2015" s="501"/>
      <c r="M2015" s="501"/>
      <c r="N2015" s="501"/>
      <c r="O2015" s="501"/>
    </row>
    <row r="2016" spans="2:21" s="1" customFormat="1" ht="18" customHeight="1" thickBot="1">
      <c r="B2016" s="958" t="s">
        <v>76</v>
      </c>
      <c r="C2016" s="959"/>
      <c r="D2016" s="960"/>
      <c r="E2016" s="714">
        <v>19</v>
      </c>
      <c r="F2016" s="450"/>
      <c r="G2016" s="450"/>
      <c r="H2016" s="450"/>
      <c r="I2016" s="450"/>
      <c r="J2016" s="450"/>
      <c r="K2016" s="450"/>
      <c r="L2016" s="760"/>
      <c r="M2016" s="760"/>
      <c r="N2016" s="760"/>
      <c r="O2016" s="760"/>
    </row>
    <row r="2017" spans="1:15" s="38" customFormat="1" ht="18.75" customHeight="1">
      <c r="A2017" s="307"/>
      <c r="B2017" s="224" t="s">
        <v>493</v>
      </c>
      <c r="C2017" s="224"/>
      <c r="D2017" s="225"/>
      <c r="E2017" s="226"/>
      <c r="F2017" s="226"/>
      <c r="G2017" s="226"/>
      <c r="H2017" s="226"/>
      <c r="I2017" s="226"/>
      <c r="J2017" s="502"/>
      <c r="K2017" s="227"/>
      <c r="L2017" s="760"/>
      <c r="M2017" s="760"/>
      <c r="N2017" s="760"/>
      <c r="O2017" s="760"/>
    </row>
    <row r="2018" spans="1:15" s="38" customFormat="1">
      <c r="A2018" s="503"/>
      <c r="B2018" s="375" t="s">
        <v>228</v>
      </c>
      <c r="C2018" s="375"/>
      <c r="D2018" s="504"/>
      <c r="E2018" s="505"/>
      <c r="F2018" s="505"/>
      <c r="G2018" s="228" t="s">
        <v>229</v>
      </c>
      <c r="H2018" s="504"/>
      <c r="I2018" s="375" t="s">
        <v>230</v>
      </c>
      <c r="J2018" s="375"/>
      <c r="K2018" s="503"/>
      <c r="L2018" s="506"/>
      <c r="M2018" s="507"/>
      <c r="N2018" s="508"/>
      <c r="O2018" s="228" t="s">
        <v>229</v>
      </c>
    </row>
    <row r="2019" spans="1:15" s="38" customFormat="1">
      <c r="A2019" s="509"/>
      <c r="B2019" s="229" t="s">
        <v>231</v>
      </c>
      <c r="C2019" s="230"/>
      <c r="D2019" s="230"/>
      <c r="E2019" s="231"/>
      <c r="F2019" s="231" t="s">
        <v>232</v>
      </c>
      <c r="G2019" s="232" t="s">
        <v>233</v>
      </c>
      <c r="H2019" s="233"/>
      <c r="I2019" s="229" t="s">
        <v>231</v>
      </c>
      <c r="J2019" s="230"/>
      <c r="K2019" s="230"/>
      <c r="L2019" s="230"/>
      <c r="M2019" s="231"/>
      <c r="N2019" s="231" t="s">
        <v>232</v>
      </c>
      <c r="O2019" s="232" t="s">
        <v>233</v>
      </c>
    </row>
    <row r="2020" spans="1:15" s="38" customFormat="1" ht="18" customHeight="1">
      <c r="A2020" s="503"/>
      <c r="B2020" s="234" t="s">
        <v>234</v>
      </c>
      <c r="C2020" s="235"/>
      <c r="D2020" s="235"/>
      <c r="E2020" s="236"/>
      <c r="F2020" s="237"/>
      <c r="G2020" s="238"/>
      <c r="H2020" s="510"/>
      <c r="I2020" s="234" t="s">
        <v>235</v>
      </c>
      <c r="J2020" s="235"/>
      <c r="K2020" s="235"/>
      <c r="L2020" s="235"/>
      <c r="M2020" s="236"/>
      <c r="N2020" s="239"/>
      <c r="O2020" s="240"/>
    </row>
    <row r="2021" spans="1:15" s="38" customFormat="1" ht="14.25" customHeight="1">
      <c r="A2021" s="503"/>
      <c r="B2021" s="241"/>
      <c r="C2021" s="242"/>
      <c r="D2021" s="243"/>
      <c r="E2021" s="244"/>
      <c r="F2021" s="245"/>
      <c r="G2021" s="246"/>
      <c r="H2021" s="510"/>
      <c r="I2021" s="247"/>
      <c r="J2021" s="248"/>
      <c r="K2021" s="243"/>
      <c r="L2021" s="243"/>
      <c r="M2021" s="244"/>
      <c r="N2021" s="245"/>
      <c r="O2021" s="249"/>
    </row>
    <row r="2022" spans="1:15" s="38" customFormat="1" ht="14.25" customHeight="1">
      <c r="A2022" s="503"/>
      <c r="B2022" s="250"/>
      <c r="C2022" s="251"/>
      <c r="D2022" s="252"/>
      <c r="E2022" s="253"/>
      <c r="F2022" s="245"/>
      <c r="G2022" s="254">
        <f>ROUNDDOWN(SUM(F2021:F2028)/1000,0)</f>
        <v>0</v>
      </c>
      <c r="H2022" s="511"/>
      <c r="I2022" s="247"/>
      <c r="J2022" s="255"/>
      <c r="K2022" s="252"/>
      <c r="L2022" s="252"/>
      <c r="M2022" s="253"/>
      <c r="N2022" s="245"/>
      <c r="O2022" s="256">
        <f>ROUNDDOWN(SUM(N2021:N2033)/1000,0)</f>
        <v>0</v>
      </c>
    </row>
    <row r="2023" spans="1:15" s="38" customFormat="1" ht="14.25" customHeight="1">
      <c r="A2023" s="503"/>
      <c r="B2023" s="250"/>
      <c r="C2023" s="251"/>
      <c r="D2023" s="252"/>
      <c r="E2023" s="253"/>
      <c r="F2023" s="245"/>
      <c r="G2023" s="254"/>
      <c r="H2023" s="511"/>
      <c r="I2023" s="257"/>
      <c r="J2023" s="255"/>
      <c r="K2023" s="252"/>
      <c r="L2023" s="252"/>
      <c r="M2023" s="253"/>
      <c r="N2023" s="245"/>
      <c r="O2023" s="249"/>
    </row>
    <row r="2024" spans="1:15" s="38" customFormat="1" ht="14.25" customHeight="1">
      <c r="A2024" s="503"/>
      <c r="B2024" s="250"/>
      <c r="C2024" s="251"/>
      <c r="D2024" s="252"/>
      <c r="E2024" s="253"/>
      <c r="F2024" s="245"/>
      <c r="G2024" s="254"/>
      <c r="H2024" s="511"/>
      <c r="I2024" s="257"/>
      <c r="J2024" s="255"/>
      <c r="K2024" s="252"/>
      <c r="L2024" s="252"/>
      <c r="M2024" s="253"/>
      <c r="N2024" s="245"/>
      <c r="O2024" s="249"/>
    </row>
    <row r="2025" spans="1:15" s="38" customFormat="1" ht="14.25" customHeight="1">
      <c r="A2025" s="503"/>
      <c r="B2025" s="250"/>
      <c r="C2025" s="251"/>
      <c r="D2025" s="252"/>
      <c r="E2025" s="253"/>
      <c r="F2025" s="245"/>
      <c r="G2025" s="254"/>
      <c r="H2025" s="511"/>
      <c r="I2025" s="257"/>
      <c r="J2025" s="255"/>
      <c r="K2025" s="252"/>
      <c r="L2025" s="252"/>
      <c r="M2025" s="253"/>
      <c r="N2025" s="245"/>
      <c r="O2025" s="249"/>
    </row>
    <row r="2026" spans="1:15" s="38" customFormat="1" ht="14.25" customHeight="1">
      <c r="A2026" s="503"/>
      <c r="B2026" s="250"/>
      <c r="C2026" s="251"/>
      <c r="D2026" s="252"/>
      <c r="E2026" s="253"/>
      <c r="F2026" s="245"/>
      <c r="G2026" s="254"/>
      <c r="H2026" s="511"/>
      <c r="I2026" s="257"/>
      <c r="J2026" s="255"/>
      <c r="K2026" s="252"/>
      <c r="L2026" s="252"/>
      <c r="M2026" s="253"/>
      <c r="N2026" s="245"/>
      <c r="O2026" s="249"/>
    </row>
    <row r="2027" spans="1:15" s="38" customFormat="1" ht="14.25" customHeight="1">
      <c r="A2027" s="503"/>
      <c r="B2027" s="250"/>
      <c r="C2027" s="251"/>
      <c r="D2027" s="252"/>
      <c r="E2027" s="253"/>
      <c r="F2027" s="245"/>
      <c r="G2027" s="258"/>
      <c r="H2027" s="512"/>
      <c r="I2027" s="259"/>
      <c r="J2027" s="255"/>
      <c r="K2027" s="252"/>
      <c r="L2027" s="252"/>
      <c r="M2027" s="253"/>
      <c r="N2027" s="245"/>
      <c r="O2027" s="249"/>
    </row>
    <row r="2028" spans="1:15" s="38" customFormat="1" ht="14.25" customHeight="1">
      <c r="A2028" s="503"/>
      <c r="B2028" s="250"/>
      <c r="C2028" s="260"/>
      <c r="D2028" s="261"/>
      <c r="E2028" s="262"/>
      <c r="F2028" s="263"/>
      <c r="G2028" s="258"/>
      <c r="H2028" s="512"/>
      <c r="I2028" s="259"/>
      <c r="J2028" s="255"/>
      <c r="K2028" s="252"/>
      <c r="L2028" s="252"/>
      <c r="M2028" s="253"/>
      <c r="N2028" s="245"/>
      <c r="O2028" s="249"/>
    </row>
    <row r="2029" spans="1:15" s="38" customFormat="1" ht="14.25" customHeight="1">
      <c r="A2029" s="503"/>
      <c r="B2029" s="234" t="s">
        <v>236</v>
      </c>
      <c r="C2029" s="235"/>
      <c r="D2029" s="235"/>
      <c r="E2029" s="236"/>
      <c r="F2029" s="237"/>
      <c r="G2029" s="238"/>
      <c r="H2029" s="513"/>
      <c r="I2029" s="247"/>
      <c r="J2029" s="255"/>
      <c r="K2029" s="252"/>
      <c r="L2029" s="252"/>
      <c r="M2029" s="253"/>
      <c r="N2029" s="245"/>
      <c r="O2029" s="249"/>
    </row>
    <row r="2030" spans="1:15" s="38" customFormat="1" ht="14.25" customHeight="1">
      <c r="A2030" s="503"/>
      <c r="B2030" s="241"/>
      <c r="C2030" s="242"/>
      <c r="D2030" s="243"/>
      <c r="E2030" s="244"/>
      <c r="F2030" s="264"/>
      <c r="G2030" s="246"/>
      <c r="H2030" s="513"/>
      <c r="I2030" s="257"/>
      <c r="J2030" s="255"/>
      <c r="K2030" s="252"/>
      <c r="L2030" s="252"/>
      <c r="M2030" s="253"/>
      <c r="N2030" s="245"/>
      <c r="O2030" s="249"/>
    </row>
    <row r="2031" spans="1:15" s="38" customFormat="1" ht="14.25" customHeight="1">
      <c r="A2031" s="503"/>
      <c r="B2031" s="250"/>
      <c r="C2031" s="251"/>
      <c r="D2031" s="252"/>
      <c r="E2031" s="253"/>
      <c r="F2031" s="265"/>
      <c r="G2031" s="254">
        <f>ROUNDDOWN(SUM(F2030:F2034)/1000,0)</f>
        <v>0</v>
      </c>
      <c r="H2031" s="511"/>
      <c r="I2031" s="247"/>
      <c r="J2031" s="255"/>
      <c r="K2031" s="252"/>
      <c r="L2031" s="252"/>
      <c r="M2031" s="253"/>
      <c r="N2031" s="245"/>
      <c r="O2031" s="249"/>
    </row>
    <row r="2032" spans="1:15" s="38" customFormat="1" ht="14.25" customHeight="1">
      <c r="A2032" s="503"/>
      <c r="B2032" s="250"/>
      <c r="C2032" s="251"/>
      <c r="D2032" s="252"/>
      <c r="E2032" s="253"/>
      <c r="F2032" s="265"/>
      <c r="G2032" s="254"/>
      <c r="H2032" s="511"/>
      <c r="I2032" s="247"/>
      <c r="J2032" s="255"/>
      <c r="K2032" s="252"/>
      <c r="L2032" s="252"/>
      <c r="M2032" s="253"/>
      <c r="N2032" s="265"/>
      <c r="O2032" s="249"/>
    </row>
    <row r="2033" spans="1:15" s="38" customFormat="1" ht="14.25" customHeight="1">
      <c r="A2033" s="503"/>
      <c r="B2033" s="250"/>
      <c r="C2033" s="251"/>
      <c r="D2033" s="252"/>
      <c r="E2033" s="253"/>
      <c r="F2033" s="245"/>
      <c r="G2033" s="254"/>
      <c r="H2033" s="513"/>
      <c r="I2033" s="247"/>
      <c r="J2033" s="266"/>
      <c r="K2033" s="261"/>
      <c r="L2033" s="261"/>
      <c r="M2033" s="262"/>
      <c r="N2033" s="245"/>
      <c r="O2033" s="267"/>
    </row>
    <row r="2034" spans="1:15" s="38" customFormat="1" ht="14.25" customHeight="1">
      <c r="A2034" s="503"/>
      <c r="B2034" s="250"/>
      <c r="C2034" s="260"/>
      <c r="D2034" s="261"/>
      <c r="E2034" s="262"/>
      <c r="F2034" s="263"/>
      <c r="G2034" s="254"/>
      <c r="H2034" s="511"/>
      <c r="I2034" s="234" t="s">
        <v>237</v>
      </c>
      <c r="J2034" s="235"/>
      <c r="K2034" s="235"/>
      <c r="L2034" s="235"/>
      <c r="M2034" s="236"/>
      <c r="N2034" s="237"/>
      <c r="O2034" s="268"/>
    </row>
    <row r="2035" spans="1:15" s="38" customFormat="1" ht="14.25" customHeight="1">
      <c r="A2035" s="503"/>
      <c r="B2035" s="234" t="s">
        <v>238</v>
      </c>
      <c r="C2035" s="235"/>
      <c r="D2035" s="235"/>
      <c r="E2035" s="236"/>
      <c r="F2035" s="237"/>
      <c r="G2035" s="238"/>
      <c r="H2035" s="511"/>
      <c r="I2035" s="247"/>
      <c r="J2035" s="248"/>
      <c r="K2035" s="243"/>
      <c r="L2035" s="243"/>
      <c r="M2035" s="244"/>
      <c r="N2035" s="245"/>
      <c r="O2035" s="249"/>
    </row>
    <row r="2036" spans="1:15" s="38" customFormat="1" ht="14.25" customHeight="1">
      <c r="A2036" s="503"/>
      <c r="B2036" s="241"/>
      <c r="C2036" s="242"/>
      <c r="D2036" s="243"/>
      <c r="E2036" s="244"/>
      <c r="F2036" s="264"/>
      <c r="G2036" s="246"/>
      <c r="H2036" s="513"/>
      <c r="I2036" s="247"/>
      <c r="J2036" s="255"/>
      <c r="K2036" s="252"/>
      <c r="L2036" s="252"/>
      <c r="M2036" s="253"/>
      <c r="N2036" s="265"/>
      <c r="O2036" s="256">
        <f>ROUNDDOWN(SUM(N2035:N2051)/1000,0)</f>
        <v>0</v>
      </c>
    </row>
    <row r="2037" spans="1:15" s="38" customFormat="1" ht="14.25" customHeight="1">
      <c r="A2037" s="503"/>
      <c r="B2037" s="250"/>
      <c r="C2037" s="251"/>
      <c r="D2037" s="252"/>
      <c r="E2037" s="253"/>
      <c r="F2037" s="265"/>
      <c r="G2037" s="254">
        <f>ROUNDDOWN(SUM(F2036:F2041)/1000,0)</f>
        <v>0</v>
      </c>
      <c r="H2037" s="513"/>
      <c r="I2037" s="257"/>
      <c r="J2037" s="255"/>
      <c r="K2037" s="252"/>
      <c r="L2037" s="252"/>
      <c r="M2037" s="253"/>
      <c r="N2037" s="245"/>
      <c r="O2037" s="249"/>
    </row>
    <row r="2038" spans="1:15" s="38" customFormat="1" ht="14.25" customHeight="1">
      <c r="A2038" s="503"/>
      <c r="B2038" s="250"/>
      <c r="C2038" s="251"/>
      <c r="D2038" s="252"/>
      <c r="E2038" s="253"/>
      <c r="F2038" s="265"/>
      <c r="G2038" s="254"/>
      <c r="H2038" s="513"/>
      <c r="I2038" s="257"/>
      <c r="J2038" s="255"/>
      <c r="K2038" s="252"/>
      <c r="L2038" s="252"/>
      <c r="M2038" s="253"/>
      <c r="N2038" s="245"/>
      <c r="O2038" s="249"/>
    </row>
    <row r="2039" spans="1:15" s="38" customFormat="1" ht="14.25" customHeight="1">
      <c r="A2039" s="503"/>
      <c r="B2039" s="250"/>
      <c r="C2039" s="251"/>
      <c r="D2039" s="252"/>
      <c r="E2039" s="253"/>
      <c r="F2039" s="265"/>
      <c r="G2039" s="254"/>
      <c r="H2039" s="511"/>
      <c r="I2039" s="257"/>
      <c r="J2039" s="255"/>
      <c r="K2039" s="252"/>
      <c r="L2039" s="252"/>
      <c r="M2039" s="253"/>
      <c r="N2039" s="265"/>
      <c r="O2039" s="249"/>
    </row>
    <row r="2040" spans="1:15" s="38" customFormat="1" ht="14.25" customHeight="1">
      <c r="A2040" s="503"/>
      <c r="B2040" s="250"/>
      <c r="C2040" s="251"/>
      <c r="D2040" s="252"/>
      <c r="E2040" s="253"/>
      <c r="F2040" s="245"/>
      <c r="G2040" s="254"/>
      <c r="H2040" s="511"/>
      <c r="I2040" s="257"/>
      <c r="J2040" s="255"/>
      <c r="K2040" s="252"/>
      <c r="L2040" s="252"/>
      <c r="M2040" s="253"/>
      <c r="N2040" s="265"/>
      <c r="O2040" s="249"/>
    </row>
    <row r="2041" spans="1:15" s="38" customFormat="1" ht="14.25" customHeight="1">
      <c r="A2041" s="503"/>
      <c r="B2041" s="250"/>
      <c r="C2041" s="260"/>
      <c r="D2041" s="261"/>
      <c r="E2041" s="262"/>
      <c r="F2041" s="263"/>
      <c r="G2041" s="254"/>
      <c r="H2041" s="511"/>
      <c r="I2041" s="247"/>
      <c r="J2041" s="255"/>
      <c r="K2041" s="252"/>
      <c r="L2041" s="252"/>
      <c r="M2041" s="253"/>
      <c r="N2041" s="265"/>
      <c r="O2041" s="249"/>
    </row>
    <row r="2042" spans="1:15" s="38" customFormat="1" ht="14.25" customHeight="1">
      <c r="A2042" s="503"/>
      <c r="B2042" s="234" t="s">
        <v>239</v>
      </c>
      <c r="C2042" s="235"/>
      <c r="D2042" s="235"/>
      <c r="E2042" s="236"/>
      <c r="F2042" s="237"/>
      <c r="G2042" s="238"/>
      <c r="H2042" s="511"/>
      <c r="I2042" s="257"/>
      <c r="J2042" s="255"/>
      <c r="K2042" s="252"/>
      <c r="L2042" s="252"/>
      <c r="M2042" s="253"/>
      <c r="N2042" s="265"/>
      <c r="O2042" s="249"/>
    </row>
    <row r="2043" spans="1:15" s="38" customFormat="1" ht="14.25" customHeight="1">
      <c r="A2043" s="503"/>
      <c r="B2043" s="241"/>
      <c r="C2043" s="242"/>
      <c r="D2043" s="243"/>
      <c r="E2043" s="244"/>
      <c r="F2043" s="264"/>
      <c r="G2043" s="246"/>
      <c r="H2043" s="513"/>
      <c r="I2043" s="247"/>
      <c r="J2043" s="255"/>
      <c r="K2043" s="252"/>
      <c r="L2043" s="252"/>
      <c r="M2043" s="253"/>
      <c r="N2043" s="245"/>
      <c r="O2043" s="249"/>
    </row>
    <row r="2044" spans="1:15" s="38" customFormat="1" ht="14.25" customHeight="1">
      <c r="A2044" s="503"/>
      <c r="B2044" s="250"/>
      <c r="C2044" s="251"/>
      <c r="D2044" s="252"/>
      <c r="E2044" s="253"/>
      <c r="F2044" s="265"/>
      <c r="G2044" s="254">
        <f>ROUNDDOWN(SUM(F2043:F2047)/1000,0)</f>
        <v>0</v>
      </c>
      <c r="H2044" s="513"/>
      <c r="I2044" s="247"/>
      <c r="J2044" s="255"/>
      <c r="K2044" s="252"/>
      <c r="L2044" s="252"/>
      <c r="M2044" s="253"/>
      <c r="N2044" s="245"/>
      <c r="O2044" s="249"/>
    </row>
    <row r="2045" spans="1:15" s="38" customFormat="1" ht="14.25" customHeight="1">
      <c r="A2045" s="503"/>
      <c r="B2045" s="250"/>
      <c r="C2045" s="251"/>
      <c r="D2045" s="252"/>
      <c r="E2045" s="253"/>
      <c r="F2045" s="265"/>
      <c r="G2045" s="254"/>
      <c r="H2045" s="513"/>
      <c r="I2045" s="247"/>
      <c r="J2045" s="255"/>
      <c r="K2045" s="252"/>
      <c r="L2045" s="252"/>
      <c r="M2045" s="253"/>
      <c r="N2045" s="245"/>
      <c r="O2045" s="249"/>
    </row>
    <row r="2046" spans="1:15" s="38" customFormat="1" ht="14.25" customHeight="1">
      <c r="A2046" s="503"/>
      <c r="B2046" s="250"/>
      <c r="C2046" s="251"/>
      <c r="D2046" s="252"/>
      <c r="E2046" s="253"/>
      <c r="F2046" s="245"/>
      <c r="G2046" s="254"/>
      <c r="H2046" s="511"/>
      <c r="I2046" s="257"/>
      <c r="J2046" s="255"/>
      <c r="K2046" s="252"/>
      <c r="L2046" s="252"/>
      <c r="M2046" s="253"/>
      <c r="N2046" s="265"/>
      <c r="O2046" s="249"/>
    </row>
    <row r="2047" spans="1:15" s="38" customFormat="1" ht="14.25" customHeight="1">
      <c r="A2047" s="503"/>
      <c r="B2047" s="250"/>
      <c r="C2047" s="260"/>
      <c r="D2047" s="261"/>
      <c r="E2047" s="262"/>
      <c r="F2047" s="263"/>
      <c r="G2047" s="254"/>
      <c r="H2047" s="511"/>
      <c r="I2047" s="257"/>
      <c r="J2047" s="255"/>
      <c r="K2047" s="252"/>
      <c r="L2047" s="252"/>
      <c r="M2047" s="253"/>
      <c r="N2047" s="245"/>
      <c r="O2047" s="249"/>
    </row>
    <row r="2048" spans="1:15" s="38" customFormat="1" ht="14.25" customHeight="1">
      <c r="A2048" s="503"/>
      <c r="B2048" s="234" t="s">
        <v>240</v>
      </c>
      <c r="C2048" s="235"/>
      <c r="D2048" s="235"/>
      <c r="E2048" s="236"/>
      <c r="F2048" s="237"/>
      <c r="G2048" s="238"/>
      <c r="H2048" s="511"/>
      <c r="I2048" s="257"/>
      <c r="J2048" s="255"/>
      <c r="K2048" s="252"/>
      <c r="L2048" s="252"/>
      <c r="M2048" s="253"/>
      <c r="N2048" s="245"/>
      <c r="O2048" s="249"/>
    </row>
    <row r="2049" spans="1:15" s="38" customFormat="1" ht="14.25" customHeight="1">
      <c r="A2049" s="503"/>
      <c r="B2049" s="241"/>
      <c r="C2049" s="242"/>
      <c r="D2049" s="243"/>
      <c r="E2049" s="244"/>
      <c r="F2049" s="269"/>
      <c r="G2049" s="246"/>
      <c r="H2049" s="511"/>
      <c r="I2049" s="257"/>
      <c r="J2049" s="255"/>
      <c r="K2049" s="252"/>
      <c r="L2049" s="252"/>
      <c r="M2049" s="253"/>
      <c r="N2049" s="245"/>
      <c r="O2049" s="249"/>
    </row>
    <row r="2050" spans="1:15" s="38" customFormat="1" ht="14.25" customHeight="1">
      <c r="A2050" s="503"/>
      <c r="B2050" s="250"/>
      <c r="C2050" s="251"/>
      <c r="D2050" s="252"/>
      <c r="E2050" s="253"/>
      <c r="F2050" s="245"/>
      <c r="G2050" s="246">
        <f>ROUNDDOWN(SUM(F2049:F2053)/1000,0)</f>
        <v>0</v>
      </c>
      <c r="H2050" s="511"/>
      <c r="I2050" s="247"/>
      <c r="J2050" s="255"/>
      <c r="K2050" s="252"/>
      <c r="L2050" s="252"/>
      <c r="M2050" s="253"/>
      <c r="N2050" s="265"/>
      <c r="O2050" s="249"/>
    </row>
    <row r="2051" spans="1:15" s="38" customFormat="1" ht="14.25" customHeight="1">
      <c r="A2051" s="503"/>
      <c r="B2051" s="250"/>
      <c r="C2051" s="251"/>
      <c r="D2051" s="252"/>
      <c r="E2051" s="253"/>
      <c r="F2051" s="265"/>
      <c r="G2051" s="246"/>
      <c r="H2051" s="513"/>
      <c r="I2051" s="247"/>
      <c r="J2051" s="266"/>
      <c r="K2051" s="261"/>
      <c r="L2051" s="261"/>
      <c r="M2051" s="262"/>
      <c r="N2051" s="245"/>
      <c r="O2051" s="267"/>
    </row>
    <row r="2052" spans="1:15" s="38" customFormat="1" ht="14.25" customHeight="1">
      <c r="A2052" s="503"/>
      <c r="B2052" s="250"/>
      <c r="C2052" s="251"/>
      <c r="D2052" s="252"/>
      <c r="E2052" s="253"/>
      <c r="F2052" s="265"/>
      <c r="G2052" s="246"/>
      <c r="H2052" s="511"/>
      <c r="I2052" s="270" t="s">
        <v>241</v>
      </c>
      <c r="J2052" s="271"/>
      <c r="K2052" s="271"/>
      <c r="L2052" s="271"/>
      <c r="M2052" s="272"/>
      <c r="N2052" s="237"/>
      <c r="O2052" s="268"/>
    </row>
    <row r="2053" spans="1:15" s="38" customFormat="1" ht="14.25" customHeight="1">
      <c r="A2053" s="503"/>
      <c r="B2053" s="250"/>
      <c r="C2053" s="260"/>
      <c r="D2053" s="261"/>
      <c r="E2053" s="262"/>
      <c r="F2053" s="263"/>
      <c r="G2053" s="254"/>
      <c r="H2053" s="513"/>
      <c r="I2053" s="247"/>
      <c r="J2053" s="248"/>
      <c r="K2053" s="243"/>
      <c r="L2053" s="243"/>
      <c r="M2053" s="244"/>
      <c r="N2053" s="273"/>
      <c r="O2053" s="249"/>
    </row>
    <row r="2054" spans="1:15" s="38" customFormat="1" ht="14.25" customHeight="1">
      <c r="A2054" s="503"/>
      <c r="B2054" s="234" t="s">
        <v>242</v>
      </c>
      <c r="C2054" s="235"/>
      <c r="D2054" s="235"/>
      <c r="E2054" s="236"/>
      <c r="F2054" s="237"/>
      <c r="G2054" s="238"/>
      <c r="H2054" s="513"/>
      <c r="I2054" s="247"/>
      <c r="J2054" s="255"/>
      <c r="K2054" s="252"/>
      <c r="L2054" s="252"/>
      <c r="M2054" s="253"/>
      <c r="N2054" s="274"/>
      <c r="O2054" s="275">
        <f>ROUNDDOWN(SUM(N2053:N2064)/1000,0)</f>
        <v>0</v>
      </c>
    </row>
    <row r="2055" spans="1:15" s="38" customFormat="1" ht="14.25" customHeight="1">
      <c r="A2055" s="503"/>
      <c r="B2055" s="241"/>
      <c r="C2055" s="242"/>
      <c r="D2055" s="243"/>
      <c r="E2055" s="244"/>
      <c r="F2055" s="269"/>
      <c r="G2055" s="246"/>
      <c r="H2055" s="513"/>
      <c r="I2055" s="257"/>
      <c r="J2055" s="255"/>
      <c r="K2055" s="252"/>
      <c r="L2055" s="252"/>
      <c r="M2055" s="253"/>
      <c r="N2055" s="276"/>
      <c r="O2055" s="249"/>
    </row>
    <row r="2056" spans="1:15" s="38" customFormat="1" ht="14.25" customHeight="1">
      <c r="A2056" s="503"/>
      <c r="B2056" s="250"/>
      <c r="C2056" s="251"/>
      <c r="D2056" s="252"/>
      <c r="E2056" s="253"/>
      <c r="F2056" s="263"/>
      <c r="G2056" s="254">
        <f>ROUNDDOWN(SUM(F2055:F2058)/1000,0)</f>
        <v>0</v>
      </c>
      <c r="H2056" s="511"/>
      <c r="I2056" s="247"/>
      <c r="J2056" s="255"/>
      <c r="K2056" s="252"/>
      <c r="L2056" s="252"/>
      <c r="M2056" s="253"/>
      <c r="N2056" s="274"/>
      <c r="O2056" s="249"/>
    </row>
    <row r="2057" spans="1:15" s="38" customFormat="1" ht="14.25" customHeight="1">
      <c r="A2057" s="503"/>
      <c r="B2057" s="250"/>
      <c r="C2057" s="251"/>
      <c r="D2057" s="252"/>
      <c r="E2057" s="253"/>
      <c r="F2057" s="263"/>
      <c r="G2057" s="254"/>
      <c r="H2057" s="513"/>
      <c r="I2057" s="257"/>
      <c r="J2057" s="255"/>
      <c r="K2057" s="252"/>
      <c r="L2057" s="252"/>
      <c r="M2057" s="253"/>
      <c r="N2057" s="276"/>
      <c r="O2057" s="249"/>
    </row>
    <row r="2058" spans="1:15" s="38" customFormat="1" ht="14.25" customHeight="1">
      <c r="A2058" s="503"/>
      <c r="B2058" s="250"/>
      <c r="C2058" s="260"/>
      <c r="D2058" s="261"/>
      <c r="E2058" s="262"/>
      <c r="F2058" s="263"/>
      <c r="G2058" s="254"/>
      <c r="H2058" s="513"/>
      <c r="I2058" s="247"/>
      <c r="J2058" s="255"/>
      <c r="K2058" s="252"/>
      <c r="L2058" s="252"/>
      <c r="M2058" s="253"/>
      <c r="N2058" s="274"/>
      <c r="O2058" s="249"/>
    </row>
    <row r="2059" spans="1:15" s="38" customFormat="1" ht="14.25" customHeight="1" thickBot="1">
      <c r="A2059" s="503"/>
      <c r="B2059" s="277" t="s">
        <v>243</v>
      </c>
      <c r="C2059" s="278"/>
      <c r="D2059" s="278"/>
      <c r="E2059" s="279"/>
      <c r="F2059" s="280"/>
      <c r="G2059" s="281">
        <f>G2060-G2022-G2031-G2037-G2044-G2050-G2056</f>
        <v>0</v>
      </c>
      <c r="H2059" s="511"/>
      <c r="I2059" s="282"/>
      <c r="J2059" s="255"/>
      <c r="K2059" s="252"/>
      <c r="L2059" s="252"/>
      <c r="M2059" s="253"/>
      <c r="N2059" s="274"/>
      <c r="O2059" s="249"/>
    </row>
    <row r="2060" spans="1:15" s="38" customFormat="1" ht="20.149999999999999" customHeight="1" thickTop="1">
      <c r="A2060" s="503"/>
      <c r="B2060" s="961" t="s">
        <v>244</v>
      </c>
      <c r="C2060" s="962"/>
      <c r="D2060" s="962"/>
      <c r="E2060" s="962"/>
      <c r="F2060" s="963"/>
      <c r="G2060" s="283">
        <f>O2067</f>
        <v>0</v>
      </c>
      <c r="H2060" s="511"/>
      <c r="I2060" s="284"/>
      <c r="J2060" s="255"/>
      <c r="K2060" s="252"/>
      <c r="L2060" s="252"/>
      <c r="M2060" s="253"/>
      <c r="N2060" s="274"/>
      <c r="O2060" s="249"/>
    </row>
    <row r="2061" spans="1:15" s="38" customFormat="1" ht="14.25" customHeight="1">
      <c r="A2061" s="503"/>
      <c r="B2061" s="285" t="s">
        <v>245</v>
      </c>
      <c r="C2061" s="286"/>
      <c r="D2061" s="286"/>
      <c r="E2061" s="286"/>
      <c r="F2061" s="286"/>
      <c r="G2061" s="287"/>
      <c r="H2061" s="287"/>
      <c r="I2061" s="247"/>
      <c r="J2061" s="255"/>
      <c r="K2061" s="252"/>
      <c r="L2061" s="252"/>
      <c r="M2061" s="253"/>
      <c r="N2061" s="274"/>
      <c r="O2061" s="249"/>
    </row>
    <row r="2062" spans="1:15" s="38" customFormat="1" ht="14.25" customHeight="1">
      <c r="A2062" s="503"/>
      <c r="B2062" s="288" t="s">
        <v>246</v>
      </c>
      <c r="C2062" s="286"/>
      <c r="D2062" s="286"/>
      <c r="E2062" s="286"/>
      <c r="F2062" s="286"/>
      <c r="G2062" s="289" t="s">
        <v>247</v>
      </c>
      <c r="H2062" s="514"/>
      <c r="I2062" s="247"/>
      <c r="J2062" s="255"/>
      <c r="K2062" s="252"/>
      <c r="L2062" s="252"/>
      <c r="M2062" s="253"/>
      <c r="N2062" s="274"/>
      <c r="O2062" s="249"/>
    </row>
    <row r="2063" spans="1:15" s="38" customFormat="1" ht="14.25" customHeight="1">
      <c r="A2063" s="503"/>
      <c r="B2063" s="964" t="s">
        <v>2</v>
      </c>
      <c r="C2063" s="965"/>
      <c r="D2063" s="965"/>
      <c r="E2063" s="965"/>
      <c r="F2063" s="966"/>
      <c r="G2063" s="290" t="s">
        <v>85</v>
      </c>
      <c r="H2063" s="514"/>
      <c r="I2063" s="247"/>
      <c r="J2063" s="255"/>
      <c r="K2063" s="252"/>
      <c r="L2063" s="252"/>
      <c r="M2063" s="253"/>
      <c r="N2063" s="274"/>
      <c r="O2063" s="249"/>
    </row>
    <row r="2064" spans="1:15" s="38" customFormat="1" ht="20.149999999999999" customHeight="1" thickBot="1">
      <c r="A2064" s="503"/>
      <c r="B2064" s="943" t="s">
        <v>248</v>
      </c>
      <c r="C2064" s="967"/>
      <c r="D2064" s="967"/>
      <c r="E2064" s="967"/>
      <c r="F2064" s="968"/>
      <c r="G2064" s="291"/>
      <c r="H2064" s="515"/>
      <c r="I2064" s="292"/>
      <c r="J2064" s="293"/>
      <c r="K2064" s="294"/>
      <c r="L2064" s="294"/>
      <c r="M2064" s="295"/>
      <c r="N2064" s="296"/>
      <c r="O2064" s="297"/>
    </row>
    <row r="2065" spans="1:21" s="38" customFormat="1" ht="22.25" customHeight="1" thickTop="1">
      <c r="A2065" s="503"/>
      <c r="B2065" s="943" t="s">
        <v>249</v>
      </c>
      <c r="C2065" s="944"/>
      <c r="D2065" s="944"/>
      <c r="E2065" s="944"/>
      <c r="F2065" s="945"/>
      <c r="G2065" s="291"/>
      <c r="H2065" s="298"/>
      <c r="I2065" s="946" t="s">
        <v>250</v>
      </c>
      <c r="J2065" s="947"/>
      <c r="K2065" s="947"/>
      <c r="L2065" s="947"/>
      <c r="M2065" s="947"/>
      <c r="N2065" s="948"/>
      <c r="O2065" s="299">
        <f>SUM(O2022,O2036,O2054,)</f>
        <v>0</v>
      </c>
    </row>
    <row r="2066" spans="1:21" s="38" customFormat="1" ht="35.15" customHeight="1" thickBot="1">
      <c r="A2066" s="503"/>
      <c r="B2066" s="949" t="s">
        <v>251</v>
      </c>
      <c r="C2066" s="950"/>
      <c r="D2066" s="950"/>
      <c r="E2066" s="950"/>
      <c r="F2066" s="951"/>
      <c r="G2066" s="300"/>
      <c r="H2066" s="226"/>
      <c r="I2066" s="929" t="s">
        <v>252</v>
      </c>
      <c r="J2066" s="930"/>
      <c r="K2066" s="930"/>
      <c r="L2066" s="930"/>
      <c r="M2066" s="930"/>
      <c r="N2066" s="931"/>
      <c r="O2066" s="301">
        <f>IF(共通入力シート!$B$18="課税事業者",ROUNDDOWN((O2065-G2067)*10/110,0),0)</f>
        <v>0</v>
      </c>
    </row>
    <row r="2067" spans="1:21" s="38" customFormat="1" ht="25.25" customHeight="1" thickTop="1">
      <c r="A2067" s="503"/>
      <c r="B2067" s="952" t="s">
        <v>90</v>
      </c>
      <c r="C2067" s="953"/>
      <c r="D2067" s="953"/>
      <c r="E2067" s="953"/>
      <c r="F2067" s="954"/>
      <c r="G2067" s="302">
        <f>SUM(G2064:G2066)</f>
        <v>0</v>
      </c>
      <c r="H2067" s="516"/>
      <c r="I2067" s="929" t="s">
        <v>253</v>
      </c>
      <c r="J2067" s="930"/>
      <c r="K2067" s="930"/>
      <c r="L2067" s="930"/>
      <c r="M2067" s="930"/>
      <c r="N2067" s="931"/>
      <c r="O2067" s="299">
        <f>O2065-O2066</f>
        <v>0</v>
      </c>
    </row>
    <row r="2068" spans="1:21" s="38" customFormat="1" ht="26.25" customHeight="1">
      <c r="A2068" s="503"/>
      <c r="B2068" s="517" t="s">
        <v>254</v>
      </c>
      <c r="C2068" s="303"/>
      <c r="D2068" s="303"/>
      <c r="E2068" s="303"/>
      <c r="F2068" s="303"/>
      <c r="G2068" s="304"/>
      <c r="H2068" s="516"/>
      <c r="I2068" s="929" t="s">
        <v>255</v>
      </c>
      <c r="J2068" s="930"/>
      <c r="K2068" s="930"/>
      <c r="L2068" s="930"/>
      <c r="M2068" s="930"/>
      <c r="N2068" s="931"/>
      <c r="O2068" s="742"/>
    </row>
    <row r="2069" spans="1:21" s="38" customFormat="1" ht="10.5" customHeight="1" thickBot="1">
      <c r="A2069" s="503"/>
      <c r="B2069" s="1"/>
      <c r="C2069" s="303"/>
      <c r="D2069" s="303"/>
      <c r="E2069" s="303"/>
      <c r="F2069" s="303"/>
      <c r="G2069" s="304"/>
      <c r="H2069" s="516"/>
      <c r="I2069" s="518"/>
    </row>
    <row r="2070" spans="1:21" s="38" customFormat="1" ht="25.25" customHeight="1" thickBot="1">
      <c r="A2070" s="503"/>
      <c r="B2070" s="932" t="s">
        <v>103</v>
      </c>
      <c r="C2070" s="933"/>
      <c r="D2070" s="934" t="str">
        <f>IF(共通入力シート!$B$2="","",共通入力シート!$B$2)</f>
        <v/>
      </c>
      <c r="E2070" s="934"/>
      <c r="F2070" s="934"/>
      <c r="G2070" s="935"/>
      <c r="H2070" s="936" t="str">
        <f>IF(共通入力シート!$B$18="※選択してください。","★「共通入力シート」の消費税等仕入控除税額の取扱を選択してください。","")</f>
        <v>★「共通入力シート」の消費税等仕入控除税額の取扱を選択してください。</v>
      </c>
      <c r="I2070" s="937"/>
      <c r="J2070" s="937"/>
      <c r="K2070" s="937"/>
      <c r="L2070" s="937"/>
      <c r="M2070" s="937"/>
      <c r="N2070" s="937"/>
      <c r="O2070" s="937"/>
    </row>
    <row r="2071" spans="1:21" s="38" customFormat="1" ht="25.25" customHeight="1" thickBot="1">
      <c r="A2071" s="503"/>
      <c r="B2071" s="938" t="s">
        <v>256</v>
      </c>
      <c r="C2071" s="939"/>
      <c r="D2071" s="940" t="str">
        <f>IF(O2067=0,"",MAX(0,MIN(INT(O2067/2),G2059)))</f>
        <v/>
      </c>
      <c r="E2071" s="940"/>
      <c r="F2071" s="940"/>
      <c r="G2071" s="305" t="s">
        <v>257</v>
      </c>
      <c r="H2071" s="941" t="s">
        <v>497</v>
      </c>
      <c r="I2071" s="942"/>
      <c r="J2071" s="942"/>
      <c r="K2071" s="942"/>
      <c r="L2071" s="942"/>
      <c r="M2071" s="942"/>
      <c r="N2071" s="942"/>
      <c r="O2071" s="942"/>
    </row>
    <row r="2072" spans="1:21" ht="14.25" customHeight="1" thickBot="1">
      <c r="B2072" s="44" t="s">
        <v>492</v>
      </c>
      <c r="C2072" s="4"/>
      <c r="D2072" s="4"/>
      <c r="E2072" s="4"/>
      <c r="F2072" s="4"/>
      <c r="G2072" s="4"/>
      <c r="H2072" s="4"/>
      <c r="I2072" s="4"/>
      <c r="J2072" s="4"/>
      <c r="K2072" s="4"/>
      <c r="L2072" s="4"/>
      <c r="M2072" s="4"/>
      <c r="N2072" s="4"/>
      <c r="O2072" s="4"/>
      <c r="R2072"/>
      <c r="S2072"/>
      <c r="T2072"/>
      <c r="U2072"/>
    </row>
    <row r="2073" spans="1:21" ht="14.25" customHeight="1">
      <c r="B2073" s="1008" t="s">
        <v>76</v>
      </c>
      <c r="C2073" s="1009"/>
      <c r="D2073" s="1012">
        <v>20</v>
      </c>
      <c r="E2073" s="1008" t="s">
        <v>220</v>
      </c>
      <c r="F2073" s="1014"/>
      <c r="G2073" s="1015"/>
      <c r="H2073" s="1018" t="str">
        <f>IF(F2073="","←選択してください。","")</f>
        <v>←選択してください。</v>
      </c>
      <c r="I2073" s="1019"/>
      <c r="J2073" s="1019"/>
      <c r="K2073" s="1019"/>
      <c r="L2073" s="1019"/>
      <c r="M2073" s="1019"/>
      <c r="N2073" s="1019"/>
      <c r="O2073" s="1019"/>
      <c r="R2073"/>
      <c r="S2073"/>
      <c r="T2073"/>
      <c r="U2073"/>
    </row>
    <row r="2074" spans="1:21" ht="14.25" customHeight="1" thickBot="1">
      <c r="B2074" s="1010"/>
      <c r="C2074" s="1011"/>
      <c r="D2074" s="1013"/>
      <c r="E2074" s="1010"/>
      <c r="F2074" s="1016"/>
      <c r="G2074" s="1017"/>
      <c r="H2074" s="1020"/>
      <c r="I2074" s="1021"/>
      <c r="J2074" s="1021"/>
      <c r="K2074" s="1021"/>
      <c r="L2074" s="1021"/>
      <c r="M2074" s="1021"/>
      <c r="N2074" s="1021"/>
      <c r="O2074" s="1021"/>
      <c r="R2074"/>
      <c r="S2074"/>
      <c r="T2074"/>
      <c r="U2074"/>
    </row>
    <row r="2075" spans="1:21" ht="16.5" customHeight="1">
      <c r="B2075" s="488" t="s">
        <v>77</v>
      </c>
      <c r="C2075" s="489"/>
      <c r="D2075" s="489"/>
      <c r="E2075" s="490"/>
      <c r="F2075" s="489"/>
      <c r="G2075" s="489"/>
      <c r="H2075" s="491"/>
      <c r="I2075" s="491"/>
      <c r="J2075" s="491"/>
      <c r="K2075" s="491"/>
      <c r="L2075" s="491"/>
      <c r="M2075" s="491"/>
      <c r="N2075" s="491"/>
      <c r="O2075" s="492"/>
      <c r="R2075"/>
      <c r="S2075"/>
      <c r="T2075"/>
      <c r="U2075"/>
    </row>
    <row r="2076" spans="1:21" ht="18.75" customHeight="1">
      <c r="B2076" s="999"/>
      <c r="C2076" s="1000"/>
      <c r="D2076" s="1000"/>
      <c r="E2076" s="1000"/>
      <c r="F2076" s="1000"/>
      <c r="G2076" s="1000"/>
      <c r="H2076" s="1000"/>
      <c r="I2076" s="1000"/>
      <c r="J2076" s="1000"/>
      <c r="K2076" s="1000"/>
      <c r="L2076" s="493" t="s">
        <v>388</v>
      </c>
      <c r="M2076" s="1003"/>
      <c r="N2076" s="1003"/>
      <c r="O2076" s="1004"/>
      <c r="Q2076" s="498" t="str">
        <f>IF(M2076="", "←選択してください。", "")</f>
        <v>←選択してください。</v>
      </c>
      <c r="R2076"/>
      <c r="S2076"/>
      <c r="T2076"/>
      <c r="U2076"/>
    </row>
    <row r="2077" spans="1:21" ht="17.25" customHeight="1">
      <c r="B2077" s="1001"/>
      <c r="C2077" s="1002"/>
      <c r="D2077" s="1002"/>
      <c r="E2077" s="1002"/>
      <c r="F2077" s="1002"/>
      <c r="G2077" s="1002"/>
      <c r="H2077" s="1002"/>
      <c r="I2077" s="1002"/>
      <c r="J2077" s="1002"/>
      <c r="K2077" s="1002"/>
      <c r="L2077" s="695" t="s">
        <v>56</v>
      </c>
      <c r="M2077" s="1005"/>
      <c r="N2077" s="1005"/>
      <c r="O2077" s="1006"/>
      <c r="Q2077" s="498" t="str">
        <f>IF(AND(F2073="公演事業", M2077=""),"←選択してください。", IF(AND(F2073&lt;&gt;"公演事業", F2073&lt;&gt;""),"←創作種別を記入する必要はありません。", ""))</f>
        <v/>
      </c>
      <c r="R2077"/>
      <c r="S2077"/>
      <c r="T2077"/>
      <c r="U2077"/>
    </row>
    <row r="2078" spans="1:21" ht="4.5" customHeight="1">
      <c r="B2078" s="453"/>
      <c r="C2078" s="453"/>
      <c r="D2078" s="453"/>
      <c r="E2078" s="453"/>
      <c r="F2078" s="453"/>
      <c r="G2078" s="453"/>
      <c r="H2078" s="453"/>
      <c r="I2078" s="453"/>
      <c r="J2078" s="453"/>
      <c r="K2078" s="453"/>
      <c r="L2078" s="453"/>
      <c r="M2078" s="453"/>
      <c r="N2078" s="453"/>
      <c r="O2078" s="494"/>
      <c r="R2078"/>
      <c r="S2078"/>
      <c r="T2078"/>
      <c r="U2078"/>
    </row>
    <row r="2079" spans="1:21" ht="24" customHeight="1">
      <c r="B2079" s="495" t="s">
        <v>205</v>
      </c>
      <c r="C2079" s="496"/>
      <c r="D2079" s="496"/>
      <c r="E2079" s="496"/>
      <c r="F2079" s="925" t="s">
        <v>55</v>
      </c>
      <c r="G2079" s="1007"/>
      <c r="H2079" s="743"/>
      <c r="I2079" s="925" t="s">
        <v>73</v>
      </c>
      <c r="J2079" s="926"/>
      <c r="K2079" s="1007"/>
      <c r="L2079" s="709" t="str">
        <f>IF(F2073="公演事業",IF(OR($H2081=0,$K2081=0),"",$H2079/($H2081*$K2081)),"")</f>
        <v/>
      </c>
      <c r="M2079" s="925" t="s">
        <v>74</v>
      </c>
      <c r="N2079" s="1007"/>
      <c r="O2079" s="497" t="str">
        <f>IF(OR(F2073&lt;&gt;"公演事業",($O2174+$O2177)=0),"",($G2169-$G2168)/($O2174+$O2177))</f>
        <v/>
      </c>
      <c r="Q2079" s="498" t="str">
        <f>IF(OR(F2073="人材養成事業",F2073= "普及啓発事業"), "←斜線部は記入する必要はありません。", "")</f>
        <v/>
      </c>
      <c r="R2079"/>
      <c r="S2079"/>
      <c r="T2079"/>
      <c r="U2079"/>
    </row>
    <row r="2080" spans="1:21" s="1" customFormat="1" ht="21.75" customHeight="1">
      <c r="B2080" s="982" t="s">
        <v>222</v>
      </c>
      <c r="C2080" s="983"/>
      <c r="D2080" s="986" t="s">
        <v>223</v>
      </c>
      <c r="E2080" s="987"/>
      <c r="F2080" s="988" t="s">
        <v>224</v>
      </c>
      <c r="G2080" s="988"/>
      <c r="H2080" s="989" t="s">
        <v>225</v>
      </c>
      <c r="I2080" s="989"/>
      <c r="J2080" s="989"/>
      <c r="K2080" s="222" t="s">
        <v>226</v>
      </c>
      <c r="L2080" s="990" t="s">
        <v>227</v>
      </c>
      <c r="M2080" s="990"/>
      <c r="N2080" s="990"/>
      <c r="O2080" s="991"/>
    </row>
    <row r="2081" spans="2:21" s="1" customFormat="1" ht="21.75" customHeight="1">
      <c r="B2081" s="984"/>
      <c r="C2081" s="985"/>
      <c r="D2081" s="992"/>
      <c r="E2081" s="993"/>
      <c r="F2081" s="994"/>
      <c r="G2081" s="995"/>
      <c r="H2081" s="996"/>
      <c r="I2081" s="996"/>
      <c r="J2081" s="996"/>
      <c r="K2081" s="223"/>
      <c r="L2081" s="997"/>
      <c r="M2081" s="997"/>
      <c r="N2081" s="997"/>
      <c r="O2081" s="998"/>
      <c r="Q2081" s="498" t="str">
        <f>IF(F2073="公演事業","←すべての項目について、必ず記入してください。", IF(OR(F2073="人材養成事業", F2073="普及啓発事業"), "←記入する必要はありません。", ""))</f>
        <v/>
      </c>
    </row>
    <row r="2082" spans="2:21">
      <c r="B2082" s="1"/>
      <c r="C2082" s="1"/>
      <c r="D2082" s="453"/>
      <c r="E2082" s="453"/>
      <c r="F2082" s="453"/>
      <c r="G2082" s="453"/>
      <c r="H2082" s="453"/>
      <c r="I2082" s="453"/>
      <c r="J2082" s="453"/>
      <c r="K2082" s="453"/>
      <c r="L2082" s="453"/>
      <c r="M2082" s="453"/>
      <c r="N2082" s="453"/>
      <c r="O2082" s="453"/>
      <c r="Q2082" s="498"/>
      <c r="R2082"/>
      <c r="S2082"/>
      <c r="T2082"/>
      <c r="U2082"/>
    </row>
    <row r="2083" spans="2:21" ht="18" customHeight="1">
      <c r="B2083" s="976" t="s">
        <v>87</v>
      </c>
      <c r="C2083" s="977"/>
      <c r="D2083" s="977"/>
      <c r="E2083" s="977"/>
      <c r="F2083" s="977"/>
      <c r="G2083" s="977"/>
      <c r="H2083" s="977"/>
      <c r="I2083" s="977"/>
      <c r="J2083" s="977"/>
      <c r="K2083" s="977"/>
      <c r="L2083" s="977"/>
      <c r="M2083" s="977"/>
      <c r="N2083" s="977"/>
      <c r="O2083" s="978"/>
      <c r="R2083"/>
      <c r="S2083"/>
      <c r="T2083"/>
      <c r="U2083"/>
    </row>
    <row r="2084" spans="2:21" ht="18" customHeight="1">
      <c r="B2084" s="969" t="s">
        <v>384</v>
      </c>
      <c r="C2084" s="970"/>
      <c r="D2084" s="970"/>
      <c r="E2084" s="970"/>
      <c r="F2084" s="970"/>
      <c r="G2084" s="970"/>
      <c r="H2084" s="970"/>
      <c r="I2084" s="970"/>
      <c r="J2084" s="970"/>
      <c r="K2084" s="970"/>
      <c r="L2084" s="970"/>
      <c r="M2084" s="970"/>
      <c r="N2084" s="970"/>
      <c r="O2084" s="971"/>
      <c r="P2084" s="499"/>
      <c r="R2084"/>
      <c r="S2084"/>
      <c r="T2084"/>
      <c r="U2084"/>
    </row>
    <row r="2085" spans="2:21" ht="18" customHeight="1">
      <c r="B2085" s="972"/>
      <c r="C2085" s="851"/>
      <c r="D2085" s="851"/>
      <c r="E2085" s="851"/>
      <c r="F2085" s="851"/>
      <c r="G2085" s="851"/>
      <c r="H2085" s="851"/>
      <c r="I2085" s="851"/>
      <c r="J2085" s="851"/>
      <c r="K2085" s="851"/>
      <c r="L2085" s="851"/>
      <c r="M2085" s="851"/>
      <c r="N2085" s="851"/>
      <c r="O2085" s="852"/>
      <c r="P2085" s="499"/>
      <c r="R2085"/>
      <c r="S2085"/>
      <c r="T2085"/>
      <c r="U2085"/>
    </row>
    <row r="2086" spans="2:21" ht="18" customHeight="1">
      <c r="B2086" s="853"/>
      <c r="C2086" s="851"/>
      <c r="D2086" s="851"/>
      <c r="E2086" s="851"/>
      <c r="F2086" s="851"/>
      <c r="G2086" s="851"/>
      <c r="H2086" s="851"/>
      <c r="I2086" s="851"/>
      <c r="J2086" s="851"/>
      <c r="K2086" s="851"/>
      <c r="L2086" s="851"/>
      <c r="M2086" s="851"/>
      <c r="N2086" s="851"/>
      <c r="O2086" s="852"/>
      <c r="P2086" s="499"/>
      <c r="R2086"/>
      <c r="S2086"/>
      <c r="T2086"/>
      <c r="U2086"/>
    </row>
    <row r="2087" spans="2:21" ht="18" customHeight="1">
      <c r="B2087" s="853"/>
      <c r="C2087" s="851"/>
      <c r="D2087" s="851"/>
      <c r="E2087" s="851"/>
      <c r="F2087" s="851"/>
      <c r="G2087" s="851"/>
      <c r="H2087" s="851"/>
      <c r="I2087" s="851"/>
      <c r="J2087" s="851"/>
      <c r="K2087" s="851"/>
      <c r="L2087" s="851"/>
      <c r="M2087" s="851"/>
      <c r="N2087" s="851"/>
      <c r="O2087" s="852"/>
      <c r="P2087" s="499"/>
      <c r="R2087"/>
      <c r="S2087"/>
      <c r="T2087"/>
      <c r="U2087"/>
    </row>
    <row r="2088" spans="2:21" ht="18" customHeight="1">
      <c r="B2088" s="853"/>
      <c r="C2088" s="851"/>
      <c r="D2088" s="851"/>
      <c r="E2088" s="851"/>
      <c r="F2088" s="851"/>
      <c r="G2088" s="851"/>
      <c r="H2088" s="851"/>
      <c r="I2088" s="851"/>
      <c r="J2088" s="851"/>
      <c r="K2088" s="851"/>
      <c r="L2088" s="851"/>
      <c r="M2088" s="851"/>
      <c r="N2088" s="851"/>
      <c r="O2088" s="852"/>
      <c r="P2088" s="499"/>
      <c r="R2088"/>
      <c r="S2088"/>
      <c r="T2088"/>
      <c r="U2088"/>
    </row>
    <row r="2089" spans="2:21" ht="18" customHeight="1">
      <c r="B2089" s="853"/>
      <c r="C2089" s="851"/>
      <c r="D2089" s="851"/>
      <c r="E2089" s="851"/>
      <c r="F2089" s="851"/>
      <c r="G2089" s="851"/>
      <c r="H2089" s="851"/>
      <c r="I2089" s="851"/>
      <c r="J2089" s="851"/>
      <c r="K2089" s="851"/>
      <c r="L2089" s="851"/>
      <c r="M2089" s="851"/>
      <c r="N2089" s="851"/>
      <c r="O2089" s="852"/>
      <c r="P2089" s="499"/>
      <c r="R2089"/>
      <c r="S2089"/>
      <c r="T2089"/>
      <c r="U2089"/>
    </row>
    <row r="2090" spans="2:21" ht="18" customHeight="1">
      <c r="B2090" s="853"/>
      <c r="C2090" s="851"/>
      <c r="D2090" s="851"/>
      <c r="E2090" s="851"/>
      <c r="F2090" s="851"/>
      <c r="G2090" s="851"/>
      <c r="H2090" s="851"/>
      <c r="I2090" s="851"/>
      <c r="J2090" s="851"/>
      <c r="K2090" s="851"/>
      <c r="L2090" s="851"/>
      <c r="M2090" s="851"/>
      <c r="N2090" s="851"/>
      <c r="O2090" s="852"/>
      <c r="P2090" s="499"/>
      <c r="R2090"/>
      <c r="S2090"/>
      <c r="T2090"/>
      <c r="U2090"/>
    </row>
    <row r="2091" spans="2:21" ht="18" customHeight="1">
      <c r="B2091" s="853"/>
      <c r="C2091" s="851"/>
      <c r="D2091" s="851"/>
      <c r="E2091" s="851"/>
      <c r="F2091" s="851"/>
      <c r="G2091" s="851"/>
      <c r="H2091" s="851"/>
      <c r="I2091" s="851"/>
      <c r="J2091" s="851"/>
      <c r="K2091" s="851"/>
      <c r="L2091" s="851"/>
      <c r="M2091" s="851"/>
      <c r="N2091" s="851"/>
      <c r="O2091" s="852"/>
      <c r="P2091" s="499"/>
      <c r="R2091"/>
      <c r="S2091"/>
      <c r="T2091"/>
      <c r="U2091"/>
    </row>
    <row r="2092" spans="2:21" ht="18" customHeight="1">
      <c r="B2092" s="853"/>
      <c r="C2092" s="851"/>
      <c r="D2092" s="851"/>
      <c r="E2092" s="851"/>
      <c r="F2092" s="851"/>
      <c r="G2092" s="851"/>
      <c r="H2092" s="851"/>
      <c r="I2092" s="851"/>
      <c r="J2092" s="851"/>
      <c r="K2092" s="851"/>
      <c r="L2092" s="851"/>
      <c r="M2092" s="851"/>
      <c r="N2092" s="851"/>
      <c r="O2092" s="852"/>
      <c r="P2092" s="499"/>
      <c r="R2092"/>
      <c r="S2092"/>
      <c r="T2092"/>
      <c r="U2092"/>
    </row>
    <row r="2093" spans="2:21" ht="18" customHeight="1">
      <c r="B2093" s="853"/>
      <c r="C2093" s="851"/>
      <c r="D2093" s="851"/>
      <c r="E2093" s="851"/>
      <c r="F2093" s="851"/>
      <c r="G2093" s="851"/>
      <c r="H2093" s="851"/>
      <c r="I2093" s="851"/>
      <c r="J2093" s="851"/>
      <c r="K2093" s="851"/>
      <c r="L2093" s="851"/>
      <c r="M2093" s="851"/>
      <c r="N2093" s="851"/>
      <c r="O2093" s="852"/>
      <c r="P2093" s="499"/>
      <c r="R2093"/>
      <c r="S2093"/>
      <c r="T2093"/>
      <c r="U2093"/>
    </row>
    <row r="2094" spans="2:21" ht="18" customHeight="1">
      <c r="B2094" s="973" t="s">
        <v>386</v>
      </c>
      <c r="C2094" s="974"/>
      <c r="D2094" s="974"/>
      <c r="E2094" s="974"/>
      <c r="F2094" s="974"/>
      <c r="G2094" s="974"/>
      <c r="H2094" s="974"/>
      <c r="I2094" s="974"/>
      <c r="J2094" s="974"/>
      <c r="K2094" s="974"/>
      <c r="L2094" s="974"/>
      <c r="M2094" s="974"/>
      <c r="N2094" s="974"/>
      <c r="O2094" s="975"/>
      <c r="R2094"/>
      <c r="S2094"/>
      <c r="T2094"/>
      <c r="U2094"/>
    </row>
    <row r="2095" spans="2:21" ht="18" customHeight="1">
      <c r="B2095" s="972"/>
      <c r="C2095" s="851"/>
      <c r="D2095" s="851"/>
      <c r="E2095" s="851"/>
      <c r="F2095" s="851"/>
      <c r="G2095" s="851"/>
      <c r="H2095" s="851"/>
      <c r="I2095" s="851"/>
      <c r="J2095" s="851"/>
      <c r="K2095" s="851"/>
      <c r="L2095" s="851"/>
      <c r="M2095" s="851"/>
      <c r="N2095" s="851"/>
      <c r="O2095" s="852"/>
      <c r="R2095"/>
      <c r="S2095"/>
      <c r="T2095"/>
      <c r="U2095"/>
    </row>
    <row r="2096" spans="2:21" ht="18" customHeight="1">
      <c r="B2096" s="853"/>
      <c r="C2096" s="851"/>
      <c r="D2096" s="851"/>
      <c r="E2096" s="851"/>
      <c r="F2096" s="851"/>
      <c r="G2096" s="851"/>
      <c r="H2096" s="851"/>
      <c r="I2096" s="851"/>
      <c r="J2096" s="851"/>
      <c r="K2096" s="851"/>
      <c r="L2096" s="851"/>
      <c r="M2096" s="851"/>
      <c r="N2096" s="851"/>
      <c r="O2096" s="852"/>
      <c r="R2096"/>
      <c r="S2096"/>
      <c r="T2096"/>
      <c r="U2096"/>
    </row>
    <row r="2097" spans="2:21" ht="18" customHeight="1">
      <c r="B2097" s="853"/>
      <c r="C2097" s="851"/>
      <c r="D2097" s="851"/>
      <c r="E2097" s="851"/>
      <c r="F2097" s="851"/>
      <c r="G2097" s="851"/>
      <c r="H2097" s="851"/>
      <c r="I2097" s="851"/>
      <c r="J2097" s="851"/>
      <c r="K2097" s="851"/>
      <c r="L2097" s="851"/>
      <c r="M2097" s="851"/>
      <c r="N2097" s="851"/>
      <c r="O2097" s="852"/>
      <c r="R2097"/>
      <c r="S2097"/>
      <c r="T2097"/>
      <c r="U2097"/>
    </row>
    <row r="2098" spans="2:21" ht="18" customHeight="1">
      <c r="B2098" s="853"/>
      <c r="C2098" s="851"/>
      <c r="D2098" s="851"/>
      <c r="E2098" s="851"/>
      <c r="F2098" s="851"/>
      <c r="G2098" s="851"/>
      <c r="H2098" s="851"/>
      <c r="I2098" s="851"/>
      <c r="J2098" s="851"/>
      <c r="K2098" s="851"/>
      <c r="L2098" s="851"/>
      <c r="M2098" s="851"/>
      <c r="N2098" s="851"/>
      <c r="O2098" s="852"/>
      <c r="R2098"/>
      <c r="S2098"/>
      <c r="T2098"/>
      <c r="U2098"/>
    </row>
    <row r="2099" spans="2:21" ht="18" customHeight="1">
      <c r="B2099" s="853"/>
      <c r="C2099" s="851"/>
      <c r="D2099" s="851"/>
      <c r="E2099" s="851"/>
      <c r="F2099" s="851"/>
      <c r="G2099" s="851"/>
      <c r="H2099" s="851"/>
      <c r="I2099" s="851"/>
      <c r="J2099" s="851"/>
      <c r="K2099" s="851"/>
      <c r="L2099" s="851"/>
      <c r="M2099" s="851"/>
      <c r="N2099" s="851"/>
      <c r="O2099" s="852"/>
      <c r="R2099"/>
      <c r="S2099"/>
      <c r="T2099"/>
      <c r="U2099"/>
    </row>
    <row r="2100" spans="2:21" ht="18" customHeight="1">
      <c r="B2100" s="853"/>
      <c r="C2100" s="851"/>
      <c r="D2100" s="851"/>
      <c r="E2100" s="851"/>
      <c r="F2100" s="851"/>
      <c r="G2100" s="851"/>
      <c r="H2100" s="851"/>
      <c r="I2100" s="851"/>
      <c r="J2100" s="851"/>
      <c r="K2100" s="851"/>
      <c r="L2100" s="851"/>
      <c r="M2100" s="851"/>
      <c r="N2100" s="851"/>
      <c r="O2100" s="852"/>
      <c r="R2100"/>
      <c r="S2100"/>
      <c r="T2100"/>
      <c r="U2100"/>
    </row>
    <row r="2101" spans="2:21" ht="18" customHeight="1">
      <c r="B2101" s="853"/>
      <c r="C2101" s="851"/>
      <c r="D2101" s="851"/>
      <c r="E2101" s="851"/>
      <c r="F2101" s="851"/>
      <c r="G2101" s="851"/>
      <c r="H2101" s="851"/>
      <c r="I2101" s="851"/>
      <c r="J2101" s="851"/>
      <c r="K2101" s="851"/>
      <c r="L2101" s="851"/>
      <c r="M2101" s="851"/>
      <c r="N2101" s="851"/>
      <c r="O2101" s="852"/>
      <c r="R2101"/>
      <c r="S2101"/>
      <c r="T2101"/>
      <c r="U2101"/>
    </row>
    <row r="2102" spans="2:21" ht="18" customHeight="1">
      <c r="B2102" s="853"/>
      <c r="C2102" s="851"/>
      <c r="D2102" s="851"/>
      <c r="E2102" s="851"/>
      <c r="F2102" s="851"/>
      <c r="G2102" s="851"/>
      <c r="H2102" s="851"/>
      <c r="I2102" s="851"/>
      <c r="J2102" s="851"/>
      <c r="K2102" s="851"/>
      <c r="L2102" s="851"/>
      <c r="M2102" s="851"/>
      <c r="N2102" s="851"/>
      <c r="O2102" s="852"/>
      <c r="R2102"/>
      <c r="S2102"/>
      <c r="T2102"/>
      <c r="U2102"/>
    </row>
    <row r="2103" spans="2:21" ht="18" customHeight="1">
      <c r="B2103" s="853"/>
      <c r="C2103" s="851"/>
      <c r="D2103" s="851"/>
      <c r="E2103" s="851"/>
      <c r="F2103" s="851"/>
      <c r="G2103" s="851"/>
      <c r="H2103" s="851"/>
      <c r="I2103" s="851"/>
      <c r="J2103" s="851"/>
      <c r="K2103" s="851"/>
      <c r="L2103" s="851"/>
      <c r="M2103" s="851"/>
      <c r="N2103" s="851"/>
      <c r="O2103" s="852"/>
      <c r="R2103"/>
      <c r="S2103"/>
      <c r="T2103"/>
      <c r="U2103"/>
    </row>
    <row r="2104" spans="2:21" ht="18" customHeight="1">
      <c r="B2104" s="853"/>
      <c r="C2104" s="851"/>
      <c r="D2104" s="851"/>
      <c r="E2104" s="851"/>
      <c r="F2104" s="851"/>
      <c r="G2104" s="851"/>
      <c r="H2104" s="851"/>
      <c r="I2104" s="851"/>
      <c r="J2104" s="851"/>
      <c r="K2104" s="851"/>
      <c r="L2104" s="851"/>
      <c r="M2104" s="851"/>
      <c r="N2104" s="851"/>
      <c r="O2104" s="852"/>
      <c r="R2104"/>
      <c r="S2104"/>
      <c r="T2104"/>
      <c r="U2104"/>
    </row>
    <row r="2105" spans="2:21" ht="18" customHeight="1">
      <c r="B2105" s="853"/>
      <c r="C2105" s="851"/>
      <c r="D2105" s="851"/>
      <c r="E2105" s="851"/>
      <c r="F2105" s="851"/>
      <c r="G2105" s="851"/>
      <c r="H2105" s="851"/>
      <c r="I2105" s="851"/>
      <c r="J2105" s="851"/>
      <c r="K2105" s="851"/>
      <c r="L2105" s="851"/>
      <c r="M2105" s="851"/>
      <c r="N2105" s="851"/>
      <c r="O2105" s="852"/>
      <c r="R2105"/>
      <c r="S2105"/>
      <c r="T2105"/>
      <c r="U2105"/>
    </row>
    <row r="2106" spans="2:21" ht="18" customHeight="1">
      <c r="B2106" s="853"/>
      <c r="C2106" s="851"/>
      <c r="D2106" s="851"/>
      <c r="E2106" s="851"/>
      <c r="F2106" s="851"/>
      <c r="G2106" s="851"/>
      <c r="H2106" s="851"/>
      <c r="I2106" s="851"/>
      <c r="J2106" s="851"/>
      <c r="K2106" s="851"/>
      <c r="L2106" s="851"/>
      <c r="M2106" s="851"/>
      <c r="N2106" s="851"/>
      <c r="O2106" s="852"/>
      <c r="R2106"/>
      <c r="S2106"/>
      <c r="T2106"/>
      <c r="U2106"/>
    </row>
    <row r="2107" spans="2:21" ht="18" customHeight="1">
      <c r="B2107" s="853"/>
      <c r="C2107" s="851"/>
      <c r="D2107" s="851"/>
      <c r="E2107" s="851"/>
      <c r="F2107" s="851"/>
      <c r="G2107" s="851"/>
      <c r="H2107" s="851"/>
      <c r="I2107" s="851"/>
      <c r="J2107" s="851"/>
      <c r="K2107" s="851"/>
      <c r="L2107" s="851"/>
      <c r="M2107" s="851"/>
      <c r="N2107" s="851"/>
      <c r="O2107" s="852"/>
      <c r="R2107"/>
      <c r="S2107"/>
      <c r="T2107"/>
      <c r="U2107"/>
    </row>
    <row r="2108" spans="2:21" ht="18" customHeight="1">
      <c r="B2108" s="853"/>
      <c r="C2108" s="851"/>
      <c r="D2108" s="851"/>
      <c r="E2108" s="851"/>
      <c r="F2108" s="851"/>
      <c r="G2108" s="851"/>
      <c r="H2108" s="851"/>
      <c r="I2108" s="851"/>
      <c r="J2108" s="851"/>
      <c r="K2108" s="851"/>
      <c r="L2108" s="851"/>
      <c r="M2108" s="851"/>
      <c r="N2108" s="851"/>
      <c r="O2108" s="852"/>
      <c r="R2108"/>
      <c r="S2108"/>
      <c r="T2108"/>
      <c r="U2108"/>
    </row>
    <row r="2109" spans="2:21" ht="18" customHeight="1">
      <c r="B2109" s="853"/>
      <c r="C2109" s="851"/>
      <c r="D2109" s="851"/>
      <c r="E2109" s="851"/>
      <c r="F2109" s="851"/>
      <c r="G2109" s="851"/>
      <c r="H2109" s="851"/>
      <c r="I2109" s="851"/>
      <c r="J2109" s="851"/>
      <c r="K2109" s="851"/>
      <c r="L2109" s="851"/>
      <c r="M2109" s="851"/>
      <c r="N2109" s="851"/>
      <c r="O2109" s="852"/>
      <c r="R2109"/>
      <c r="S2109"/>
      <c r="T2109"/>
      <c r="U2109"/>
    </row>
    <row r="2110" spans="2:21" ht="18" customHeight="1">
      <c r="B2110" s="853"/>
      <c r="C2110" s="851"/>
      <c r="D2110" s="851"/>
      <c r="E2110" s="851"/>
      <c r="F2110" s="851"/>
      <c r="G2110" s="851"/>
      <c r="H2110" s="851"/>
      <c r="I2110" s="851"/>
      <c r="J2110" s="851"/>
      <c r="K2110" s="851"/>
      <c r="L2110" s="851"/>
      <c r="M2110" s="851"/>
      <c r="N2110" s="851"/>
      <c r="O2110" s="852"/>
      <c r="R2110"/>
      <c r="S2110"/>
      <c r="T2110"/>
      <c r="U2110"/>
    </row>
    <row r="2111" spans="2:21" ht="18" customHeight="1">
      <c r="B2111" s="979"/>
      <c r="C2111" s="980"/>
      <c r="D2111" s="980"/>
      <c r="E2111" s="980"/>
      <c r="F2111" s="980"/>
      <c r="G2111" s="980"/>
      <c r="H2111" s="980"/>
      <c r="I2111" s="980"/>
      <c r="J2111" s="980"/>
      <c r="K2111" s="980"/>
      <c r="L2111" s="980"/>
      <c r="M2111" s="980"/>
      <c r="N2111" s="980"/>
      <c r="O2111" s="981"/>
      <c r="R2111"/>
      <c r="S2111"/>
      <c r="T2111"/>
      <c r="U2111"/>
    </row>
    <row r="2112" spans="2:21" ht="18" customHeight="1">
      <c r="B2112" s="969" t="s">
        <v>385</v>
      </c>
      <c r="C2112" s="970"/>
      <c r="D2112" s="970"/>
      <c r="E2112" s="970"/>
      <c r="F2112" s="970"/>
      <c r="G2112" s="970"/>
      <c r="H2112" s="970"/>
      <c r="I2112" s="970"/>
      <c r="J2112" s="970"/>
      <c r="K2112" s="970"/>
      <c r="L2112" s="970"/>
      <c r="M2112" s="970"/>
      <c r="N2112" s="970"/>
      <c r="O2112" s="971"/>
      <c r="R2112"/>
      <c r="S2112"/>
      <c r="T2112"/>
      <c r="U2112"/>
    </row>
    <row r="2113" spans="1:21" ht="18" customHeight="1">
      <c r="B2113" s="972"/>
      <c r="C2113" s="851"/>
      <c r="D2113" s="851"/>
      <c r="E2113" s="851"/>
      <c r="F2113" s="851"/>
      <c r="G2113" s="851"/>
      <c r="H2113" s="851"/>
      <c r="I2113" s="851"/>
      <c r="J2113" s="851"/>
      <c r="K2113" s="851"/>
      <c r="L2113" s="851"/>
      <c r="M2113" s="851"/>
      <c r="N2113" s="851"/>
      <c r="O2113" s="852"/>
      <c r="R2113"/>
      <c r="S2113"/>
      <c r="T2113"/>
      <c r="U2113"/>
    </row>
    <row r="2114" spans="1:21" ht="18" customHeight="1">
      <c r="B2114" s="853"/>
      <c r="C2114" s="851"/>
      <c r="D2114" s="851"/>
      <c r="E2114" s="851"/>
      <c r="F2114" s="851"/>
      <c r="G2114" s="851"/>
      <c r="H2114" s="851"/>
      <c r="I2114" s="851"/>
      <c r="J2114" s="851"/>
      <c r="K2114" s="851"/>
      <c r="L2114" s="851"/>
      <c r="M2114" s="851"/>
      <c r="N2114" s="851"/>
      <c r="O2114" s="852"/>
      <c r="R2114"/>
      <c r="S2114"/>
      <c r="T2114"/>
      <c r="U2114"/>
    </row>
    <row r="2115" spans="1:21" ht="18" customHeight="1">
      <c r="B2115" s="853"/>
      <c r="C2115" s="851"/>
      <c r="D2115" s="851"/>
      <c r="E2115" s="851"/>
      <c r="F2115" s="851"/>
      <c r="G2115" s="851"/>
      <c r="H2115" s="851"/>
      <c r="I2115" s="851"/>
      <c r="J2115" s="851"/>
      <c r="K2115" s="851"/>
      <c r="L2115" s="851"/>
      <c r="M2115" s="851"/>
      <c r="N2115" s="851"/>
      <c r="O2115" s="852"/>
      <c r="R2115"/>
      <c r="S2115"/>
      <c r="T2115"/>
      <c r="U2115"/>
    </row>
    <row r="2116" spans="1:21" ht="18" customHeight="1">
      <c r="B2116" s="853"/>
      <c r="C2116" s="851"/>
      <c r="D2116" s="851"/>
      <c r="E2116" s="851"/>
      <c r="F2116" s="851"/>
      <c r="G2116" s="851"/>
      <c r="H2116" s="851"/>
      <c r="I2116" s="851"/>
      <c r="J2116" s="851"/>
      <c r="K2116" s="851"/>
      <c r="L2116" s="851"/>
      <c r="M2116" s="851"/>
      <c r="N2116" s="851"/>
      <c r="O2116" s="852"/>
      <c r="R2116"/>
      <c r="S2116"/>
      <c r="T2116"/>
      <c r="U2116"/>
    </row>
    <row r="2117" spans="1:21" ht="18" customHeight="1">
      <c r="B2117" s="973" t="s">
        <v>387</v>
      </c>
      <c r="C2117" s="974"/>
      <c r="D2117" s="974"/>
      <c r="E2117" s="974"/>
      <c r="F2117" s="974"/>
      <c r="G2117" s="974"/>
      <c r="H2117" s="974"/>
      <c r="I2117" s="974"/>
      <c r="J2117" s="974"/>
      <c r="K2117" s="974"/>
      <c r="L2117" s="974"/>
      <c r="M2117" s="974"/>
      <c r="N2117" s="974"/>
      <c r="O2117" s="975"/>
      <c r="R2117"/>
      <c r="S2117"/>
      <c r="T2117"/>
      <c r="U2117"/>
    </row>
    <row r="2118" spans="1:21" ht="18" customHeight="1">
      <c r="B2118" s="972"/>
      <c r="C2118" s="851"/>
      <c r="D2118" s="851"/>
      <c r="E2118" s="851"/>
      <c r="F2118" s="851"/>
      <c r="G2118" s="851"/>
      <c r="H2118" s="851"/>
      <c r="I2118" s="851"/>
      <c r="J2118" s="851"/>
      <c r="K2118" s="851"/>
      <c r="L2118" s="851"/>
      <c r="M2118" s="851"/>
      <c r="N2118" s="851"/>
      <c r="O2118" s="852"/>
      <c r="R2118"/>
      <c r="S2118"/>
      <c r="T2118"/>
      <c r="U2118"/>
    </row>
    <row r="2119" spans="1:21" ht="18" customHeight="1">
      <c r="B2119" s="854"/>
      <c r="C2119" s="855"/>
      <c r="D2119" s="855"/>
      <c r="E2119" s="855"/>
      <c r="F2119" s="855"/>
      <c r="G2119" s="855"/>
      <c r="H2119" s="855"/>
      <c r="I2119" s="855"/>
      <c r="J2119" s="855"/>
      <c r="K2119" s="855"/>
      <c r="L2119" s="855"/>
      <c r="M2119" s="855"/>
      <c r="N2119" s="855"/>
      <c r="O2119" s="856"/>
      <c r="R2119"/>
      <c r="S2119"/>
      <c r="T2119"/>
      <c r="U2119"/>
    </row>
    <row r="2120" spans="1:21" ht="18" customHeight="1">
      <c r="B2120" s="976" t="s">
        <v>88</v>
      </c>
      <c r="C2120" s="977"/>
      <c r="D2120" s="977"/>
      <c r="E2120" s="977"/>
      <c r="F2120" s="977"/>
      <c r="G2120" s="977"/>
      <c r="H2120" s="977"/>
      <c r="I2120" s="977"/>
      <c r="J2120" s="977"/>
      <c r="K2120" s="977"/>
      <c r="L2120" s="977"/>
      <c r="M2120" s="977"/>
      <c r="N2120" s="977"/>
      <c r="O2120" s="978"/>
      <c r="R2120"/>
      <c r="S2120"/>
      <c r="T2120"/>
      <c r="U2120"/>
    </row>
    <row r="2121" spans="1:21" ht="18" customHeight="1">
      <c r="B2121" s="955"/>
      <c r="C2121" s="956"/>
      <c r="D2121" s="956"/>
      <c r="E2121" s="956"/>
      <c r="F2121" s="956"/>
      <c r="G2121" s="956"/>
      <c r="H2121" s="956"/>
      <c r="I2121" s="956"/>
      <c r="J2121" s="956"/>
      <c r="K2121" s="956"/>
      <c r="L2121" s="956"/>
      <c r="M2121" s="956"/>
      <c r="N2121" s="956"/>
      <c r="O2121" s="957"/>
      <c r="R2121"/>
      <c r="S2121"/>
      <c r="T2121"/>
      <c r="U2121"/>
    </row>
    <row r="2122" spans="1:21" ht="18" customHeight="1">
      <c r="B2122" s="853"/>
      <c r="C2122" s="851"/>
      <c r="D2122" s="851"/>
      <c r="E2122" s="851"/>
      <c r="F2122" s="851"/>
      <c r="G2122" s="851"/>
      <c r="H2122" s="851"/>
      <c r="I2122" s="851"/>
      <c r="J2122" s="851"/>
      <c r="K2122" s="851"/>
      <c r="L2122" s="851"/>
      <c r="M2122" s="851"/>
      <c r="N2122" s="851"/>
      <c r="O2122" s="852"/>
      <c r="R2122"/>
      <c r="S2122"/>
      <c r="T2122"/>
      <c r="U2122"/>
    </row>
    <row r="2123" spans="1:21" s="519" customFormat="1" ht="18" customHeight="1">
      <c r="B2123" s="854"/>
      <c r="C2123" s="855"/>
      <c r="D2123" s="855"/>
      <c r="E2123" s="855"/>
      <c r="F2123" s="855"/>
      <c r="G2123" s="855"/>
      <c r="H2123" s="855"/>
      <c r="I2123" s="855"/>
      <c r="J2123" s="855"/>
      <c r="K2123" s="855"/>
      <c r="L2123" s="855"/>
      <c r="M2123" s="855"/>
      <c r="N2123" s="855"/>
      <c r="O2123" s="856"/>
    </row>
    <row r="2124" spans="1:21" s="1" customFormat="1" ht="4.5" customHeight="1" thickBot="1">
      <c r="B2124" s="500"/>
      <c r="C2124" s="500"/>
      <c r="D2124" s="501"/>
      <c r="E2124" s="501"/>
      <c r="F2124" s="501"/>
      <c r="G2124" s="501"/>
      <c r="H2124" s="501"/>
      <c r="I2124" s="501"/>
      <c r="J2124" s="501"/>
      <c r="K2124" s="501"/>
      <c r="L2124" s="501"/>
      <c r="M2124" s="501"/>
      <c r="N2124" s="501"/>
      <c r="O2124" s="501"/>
    </row>
    <row r="2125" spans="1:21" s="1" customFormat="1" ht="18" customHeight="1" thickBot="1">
      <c r="B2125" s="958" t="s">
        <v>76</v>
      </c>
      <c r="C2125" s="959"/>
      <c r="D2125" s="960"/>
      <c r="E2125" s="714">
        <v>20</v>
      </c>
      <c r="F2125" s="450"/>
      <c r="G2125" s="450"/>
      <c r="H2125" s="450"/>
      <c r="I2125" s="450"/>
      <c r="J2125" s="450"/>
      <c r="K2125" s="450"/>
      <c r="L2125" s="760"/>
      <c r="M2125" s="760"/>
      <c r="N2125" s="760"/>
      <c r="O2125" s="760"/>
    </row>
    <row r="2126" spans="1:21" s="38" customFormat="1" ht="18.75" customHeight="1">
      <c r="A2126" s="307"/>
      <c r="B2126" s="224" t="s">
        <v>493</v>
      </c>
      <c r="C2126" s="224"/>
      <c r="D2126" s="225"/>
      <c r="E2126" s="226"/>
      <c r="F2126" s="226"/>
      <c r="G2126" s="226"/>
      <c r="H2126" s="226"/>
      <c r="I2126" s="226"/>
      <c r="J2126" s="502"/>
      <c r="K2126" s="227"/>
      <c r="L2126" s="760"/>
      <c r="M2126" s="760"/>
      <c r="N2126" s="760"/>
      <c r="O2126" s="760"/>
    </row>
    <row r="2127" spans="1:21" s="38" customFormat="1">
      <c r="A2127" s="503"/>
      <c r="B2127" s="375" t="s">
        <v>228</v>
      </c>
      <c r="C2127" s="375"/>
      <c r="D2127" s="504"/>
      <c r="E2127" s="505"/>
      <c r="F2127" s="505"/>
      <c r="G2127" s="228" t="s">
        <v>229</v>
      </c>
      <c r="H2127" s="504"/>
      <c r="I2127" s="375" t="s">
        <v>230</v>
      </c>
      <c r="J2127" s="375"/>
      <c r="K2127" s="503"/>
      <c r="L2127" s="506"/>
      <c r="M2127" s="507"/>
      <c r="N2127" s="508"/>
      <c r="O2127" s="228" t="s">
        <v>229</v>
      </c>
    </row>
    <row r="2128" spans="1:21" s="38" customFormat="1">
      <c r="A2128" s="509"/>
      <c r="B2128" s="229" t="s">
        <v>231</v>
      </c>
      <c r="C2128" s="230"/>
      <c r="D2128" s="230"/>
      <c r="E2128" s="231"/>
      <c r="F2128" s="231" t="s">
        <v>232</v>
      </c>
      <c r="G2128" s="232" t="s">
        <v>233</v>
      </c>
      <c r="H2128" s="233"/>
      <c r="I2128" s="229" t="s">
        <v>231</v>
      </c>
      <c r="J2128" s="230"/>
      <c r="K2128" s="230"/>
      <c r="L2128" s="230"/>
      <c r="M2128" s="231"/>
      <c r="N2128" s="231" t="s">
        <v>232</v>
      </c>
      <c r="O2128" s="232" t="s">
        <v>233</v>
      </c>
    </row>
    <row r="2129" spans="1:15" s="38" customFormat="1" ht="18" customHeight="1">
      <c r="A2129" s="503"/>
      <c r="B2129" s="234" t="s">
        <v>234</v>
      </c>
      <c r="C2129" s="235"/>
      <c r="D2129" s="235"/>
      <c r="E2129" s="236"/>
      <c r="F2129" s="237"/>
      <c r="G2129" s="238"/>
      <c r="H2129" s="510"/>
      <c r="I2129" s="234" t="s">
        <v>235</v>
      </c>
      <c r="J2129" s="235"/>
      <c r="K2129" s="235"/>
      <c r="L2129" s="235"/>
      <c r="M2129" s="236"/>
      <c r="N2129" s="239"/>
      <c r="O2129" s="240"/>
    </row>
    <row r="2130" spans="1:15" s="38" customFormat="1" ht="14.25" customHeight="1">
      <c r="A2130" s="503"/>
      <c r="B2130" s="241"/>
      <c r="C2130" s="242"/>
      <c r="D2130" s="243"/>
      <c r="E2130" s="244"/>
      <c r="F2130" s="245"/>
      <c r="G2130" s="246"/>
      <c r="H2130" s="510"/>
      <c r="I2130" s="247"/>
      <c r="J2130" s="248"/>
      <c r="K2130" s="243"/>
      <c r="L2130" s="243"/>
      <c r="M2130" s="244"/>
      <c r="N2130" s="245"/>
      <c r="O2130" s="249"/>
    </row>
    <row r="2131" spans="1:15" s="38" customFormat="1" ht="14.25" customHeight="1">
      <c r="A2131" s="503"/>
      <c r="B2131" s="250"/>
      <c r="C2131" s="251"/>
      <c r="D2131" s="252"/>
      <c r="E2131" s="253"/>
      <c r="F2131" s="245"/>
      <c r="G2131" s="254">
        <f>ROUNDDOWN(SUM(F2130:F2137)/1000,0)</f>
        <v>0</v>
      </c>
      <c r="H2131" s="511"/>
      <c r="I2131" s="247"/>
      <c r="J2131" s="255"/>
      <c r="K2131" s="252"/>
      <c r="L2131" s="252"/>
      <c r="M2131" s="253"/>
      <c r="N2131" s="245"/>
      <c r="O2131" s="256">
        <f>ROUNDDOWN(SUM(N2130:N2142)/1000,0)</f>
        <v>0</v>
      </c>
    </row>
    <row r="2132" spans="1:15" s="38" customFormat="1" ht="14.25" customHeight="1">
      <c r="A2132" s="503"/>
      <c r="B2132" s="250"/>
      <c r="C2132" s="251"/>
      <c r="D2132" s="252"/>
      <c r="E2132" s="253"/>
      <c r="F2132" s="245"/>
      <c r="G2132" s="254"/>
      <c r="H2132" s="511"/>
      <c r="I2132" s="257"/>
      <c r="J2132" s="255"/>
      <c r="K2132" s="252"/>
      <c r="L2132" s="252"/>
      <c r="M2132" s="253"/>
      <c r="N2132" s="245"/>
      <c r="O2132" s="249"/>
    </row>
    <row r="2133" spans="1:15" s="38" customFormat="1" ht="14.25" customHeight="1">
      <c r="A2133" s="503"/>
      <c r="B2133" s="250"/>
      <c r="C2133" s="251"/>
      <c r="D2133" s="252"/>
      <c r="E2133" s="253"/>
      <c r="F2133" s="245"/>
      <c r="G2133" s="254"/>
      <c r="H2133" s="511"/>
      <c r="I2133" s="257"/>
      <c r="J2133" s="255"/>
      <c r="K2133" s="252"/>
      <c r="L2133" s="252"/>
      <c r="M2133" s="253"/>
      <c r="N2133" s="245"/>
      <c r="O2133" s="249"/>
    </row>
    <row r="2134" spans="1:15" s="38" customFormat="1" ht="14.25" customHeight="1">
      <c r="A2134" s="503"/>
      <c r="B2134" s="250"/>
      <c r="C2134" s="251"/>
      <c r="D2134" s="252"/>
      <c r="E2134" s="253"/>
      <c r="F2134" s="245"/>
      <c r="G2134" s="254"/>
      <c r="H2134" s="511"/>
      <c r="I2134" s="257"/>
      <c r="J2134" s="255"/>
      <c r="K2134" s="252"/>
      <c r="L2134" s="252"/>
      <c r="M2134" s="253"/>
      <c r="N2134" s="245"/>
      <c r="O2134" s="249"/>
    </row>
    <row r="2135" spans="1:15" s="38" customFormat="1" ht="14.25" customHeight="1">
      <c r="A2135" s="503"/>
      <c r="B2135" s="250"/>
      <c r="C2135" s="251"/>
      <c r="D2135" s="252"/>
      <c r="E2135" s="253"/>
      <c r="F2135" s="245"/>
      <c r="G2135" s="254"/>
      <c r="H2135" s="511"/>
      <c r="I2135" s="257"/>
      <c r="J2135" s="255"/>
      <c r="K2135" s="252"/>
      <c r="L2135" s="252"/>
      <c r="M2135" s="253"/>
      <c r="N2135" s="245"/>
      <c r="O2135" s="249"/>
    </row>
    <row r="2136" spans="1:15" s="38" customFormat="1" ht="14.25" customHeight="1">
      <c r="A2136" s="503"/>
      <c r="B2136" s="250"/>
      <c r="C2136" s="251"/>
      <c r="D2136" s="252"/>
      <c r="E2136" s="253"/>
      <c r="F2136" s="245"/>
      <c r="G2136" s="258"/>
      <c r="H2136" s="512"/>
      <c r="I2136" s="259"/>
      <c r="J2136" s="255"/>
      <c r="K2136" s="252"/>
      <c r="L2136" s="252"/>
      <c r="M2136" s="253"/>
      <c r="N2136" s="245"/>
      <c r="O2136" s="249"/>
    </row>
    <row r="2137" spans="1:15" s="38" customFormat="1" ht="14.25" customHeight="1">
      <c r="A2137" s="503"/>
      <c r="B2137" s="250"/>
      <c r="C2137" s="260"/>
      <c r="D2137" s="261"/>
      <c r="E2137" s="262"/>
      <c r="F2137" s="263"/>
      <c r="G2137" s="258"/>
      <c r="H2137" s="512"/>
      <c r="I2137" s="259"/>
      <c r="J2137" s="255"/>
      <c r="K2137" s="252"/>
      <c r="L2137" s="252"/>
      <c r="M2137" s="253"/>
      <c r="N2137" s="245"/>
      <c r="O2137" s="249"/>
    </row>
    <row r="2138" spans="1:15" s="38" customFormat="1" ht="14.25" customHeight="1">
      <c r="A2138" s="503"/>
      <c r="B2138" s="234" t="s">
        <v>236</v>
      </c>
      <c r="C2138" s="235"/>
      <c r="D2138" s="235"/>
      <c r="E2138" s="236"/>
      <c r="F2138" s="237"/>
      <c r="G2138" s="238"/>
      <c r="H2138" s="513"/>
      <c r="I2138" s="247"/>
      <c r="J2138" s="255"/>
      <c r="K2138" s="252"/>
      <c r="L2138" s="252"/>
      <c r="M2138" s="253"/>
      <c r="N2138" s="245"/>
      <c r="O2138" s="249"/>
    </row>
    <row r="2139" spans="1:15" s="38" customFormat="1" ht="14.25" customHeight="1">
      <c r="A2139" s="503"/>
      <c r="B2139" s="241"/>
      <c r="C2139" s="242"/>
      <c r="D2139" s="243"/>
      <c r="E2139" s="244"/>
      <c r="F2139" s="264"/>
      <c r="G2139" s="246"/>
      <c r="H2139" s="513"/>
      <c r="I2139" s="257"/>
      <c r="J2139" s="255"/>
      <c r="K2139" s="252"/>
      <c r="L2139" s="252"/>
      <c r="M2139" s="253"/>
      <c r="N2139" s="245"/>
      <c r="O2139" s="249"/>
    </row>
    <row r="2140" spans="1:15" s="38" customFormat="1" ht="14.25" customHeight="1">
      <c r="A2140" s="503"/>
      <c r="B2140" s="250"/>
      <c r="C2140" s="251"/>
      <c r="D2140" s="252"/>
      <c r="E2140" s="253"/>
      <c r="F2140" s="265"/>
      <c r="G2140" s="254">
        <f>ROUNDDOWN(SUM(F2139:F2143)/1000,0)</f>
        <v>0</v>
      </c>
      <c r="H2140" s="511"/>
      <c r="I2140" s="247"/>
      <c r="J2140" s="255"/>
      <c r="K2140" s="252"/>
      <c r="L2140" s="252"/>
      <c r="M2140" s="253"/>
      <c r="N2140" s="245"/>
      <c r="O2140" s="249"/>
    </row>
    <row r="2141" spans="1:15" s="38" customFormat="1" ht="14.25" customHeight="1">
      <c r="A2141" s="503"/>
      <c r="B2141" s="250"/>
      <c r="C2141" s="251"/>
      <c r="D2141" s="252"/>
      <c r="E2141" s="253"/>
      <c r="F2141" s="265"/>
      <c r="G2141" s="254"/>
      <c r="H2141" s="511"/>
      <c r="I2141" s="247"/>
      <c r="J2141" s="255"/>
      <c r="K2141" s="252"/>
      <c r="L2141" s="252"/>
      <c r="M2141" s="253"/>
      <c r="N2141" s="265"/>
      <c r="O2141" s="249"/>
    </row>
    <row r="2142" spans="1:15" s="38" customFormat="1" ht="14.25" customHeight="1">
      <c r="A2142" s="503"/>
      <c r="B2142" s="250"/>
      <c r="C2142" s="251"/>
      <c r="D2142" s="252"/>
      <c r="E2142" s="253"/>
      <c r="F2142" s="245"/>
      <c r="G2142" s="254"/>
      <c r="H2142" s="513"/>
      <c r="I2142" s="247"/>
      <c r="J2142" s="266"/>
      <c r="K2142" s="261"/>
      <c r="L2142" s="261"/>
      <c r="M2142" s="262"/>
      <c r="N2142" s="245"/>
      <c r="O2142" s="267"/>
    </row>
    <row r="2143" spans="1:15" s="38" customFormat="1" ht="14.25" customHeight="1">
      <c r="A2143" s="503"/>
      <c r="B2143" s="250"/>
      <c r="C2143" s="260"/>
      <c r="D2143" s="261"/>
      <c r="E2143" s="262"/>
      <c r="F2143" s="263"/>
      <c r="G2143" s="254"/>
      <c r="H2143" s="511"/>
      <c r="I2143" s="234" t="s">
        <v>237</v>
      </c>
      <c r="J2143" s="235"/>
      <c r="K2143" s="235"/>
      <c r="L2143" s="235"/>
      <c r="M2143" s="236"/>
      <c r="N2143" s="237"/>
      <c r="O2143" s="268"/>
    </row>
    <row r="2144" spans="1:15" s="38" customFormat="1" ht="14.25" customHeight="1">
      <c r="A2144" s="503"/>
      <c r="B2144" s="234" t="s">
        <v>238</v>
      </c>
      <c r="C2144" s="235"/>
      <c r="D2144" s="235"/>
      <c r="E2144" s="236"/>
      <c r="F2144" s="237"/>
      <c r="G2144" s="238"/>
      <c r="H2144" s="511"/>
      <c r="I2144" s="247"/>
      <c r="J2144" s="248"/>
      <c r="K2144" s="243"/>
      <c r="L2144" s="243"/>
      <c r="M2144" s="244"/>
      <c r="N2144" s="245"/>
      <c r="O2144" s="249"/>
    </row>
    <row r="2145" spans="1:15" s="38" customFormat="1" ht="14.25" customHeight="1">
      <c r="A2145" s="503"/>
      <c r="B2145" s="241"/>
      <c r="C2145" s="242"/>
      <c r="D2145" s="243"/>
      <c r="E2145" s="244"/>
      <c r="F2145" s="264"/>
      <c r="G2145" s="246"/>
      <c r="H2145" s="513"/>
      <c r="I2145" s="247"/>
      <c r="J2145" s="255"/>
      <c r="K2145" s="252"/>
      <c r="L2145" s="252"/>
      <c r="M2145" s="253"/>
      <c r="N2145" s="265"/>
      <c r="O2145" s="256">
        <f>ROUNDDOWN(SUM(N2144:N2160)/1000,0)</f>
        <v>0</v>
      </c>
    </row>
    <row r="2146" spans="1:15" s="38" customFormat="1" ht="14.25" customHeight="1">
      <c r="A2146" s="503"/>
      <c r="B2146" s="250"/>
      <c r="C2146" s="251"/>
      <c r="D2146" s="252"/>
      <c r="E2146" s="253"/>
      <c r="F2146" s="265"/>
      <c r="G2146" s="254">
        <f>ROUNDDOWN(SUM(F2145:F2150)/1000,0)</f>
        <v>0</v>
      </c>
      <c r="H2146" s="513"/>
      <c r="I2146" s="257"/>
      <c r="J2146" s="255"/>
      <c r="K2146" s="252"/>
      <c r="L2146" s="252"/>
      <c r="M2146" s="253"/>
      <c r="N2146" s="245"/>
      <c r="O2146" s="249"/>
    </row>
    <row r="2147" spans="1:15" s="38" customFormat="1" ht="14.25" customHeight="1">
      <c r="A2147" s="503"/>
      <c r="B2147" s="250"/>
      <c r="C2147" s="251"/>
      <c r="D2147" s="252"/>
      <c r="E2147" s="253"/>
      <c r="F2147" s="265"/>
      <c r="G2147" s="254"/>
      <c r="H2147" s="513"/>
      <c r="I2147" s="257"/>
      <c r="J2147" s="255"/>
      <c r="K2147" s="252"/>
      <c r="L2147" s="252"/>
      <c r="M2147" s="253"/>
      <c r="N2147" s="245"/>
      <c r="O2147" s="249"/>
    </row>
    <row r="2148" spans="1:15" s="38" customFormat="1" ht="14.25" customHeight="1">
      <c r="A2148" s="503"/>
      <c r="B2148" s="250"/>
      <c r="C2148" s="251"/>
      <c r="D2148" s="252"/>
      <c r="E2148" s="253"/>
      <c r="F2148" s="265"/>
      <c r="G2148" s="254"/>
      <c r="H2148" s="511"/>
      <c r="I2148" s="257"/>
      <c r="J2148" s="255"/>
      <c r="K2148" s="252"/>
      <c r="L2148" s="252"/>
      <c r="M2148" s="253"/>
      <c r="N2148" s="265"/>
      <c r="O2148" s="249"/>
    </row>
    <row r="2149" spans="1:15" s="38" customFormat="1" ht="14.25" customHeight="1">
      <c r="A2149" s="503"/>
      <c r="B2149" s="250"/>
      <c r="C2149" s="251"/>
      <c r="D2149" s="252"/>
      <c r="E2149" s="253"/>
      <c r="F2149" s="245"/>
      <c r="G2149" s="254"/>
      <c r="H2149" s="511"/>
      <c r="I2149" s="257"/>
      <c r="J2149" s="255"/>
      <c r="K2149" s="252"/>
      <c r="L2149" s="252"/>
      <c r="M2149" s="253"/>
      <c r="N2149" s="265"/>
      <c r="O2149" s="249"/>
    </row>
    <row r="2150" spans="1:15" s="38" customFormat="1" ht="14.25" customHeight="1">
      <c r="A2150" s="503"/>
      <c r="B2150" s="250"/>
      <c r="C2150" s="260"/>
      <c r="D2150" s="261"/>
      <c r="E2150" s="262"/>
      <c r="F2150" s="263"/>
      <c r="G2150" s="254"/>
      <c r="H2150" s="511"/>
      <c r="I2150" s="247"/>
      <c r="J2150" s="255"/>
      <c r="K2150" s="252"/>
      <c r="L2150" s="252"/>
      <c r="M2150" s="253"/>
      <c r="N2150" s="265"/>
      <c r="O2150" s="249"/>
    </row>
    <row r="2151" spans="1:15" s="38" customFormat="1" ht="14.25" customHeight="1">
      <c r="A2151" s="503"/>
      <c r="B2151" s="234" t="s">
        <v>239</v>
      </c>
      <c r="C2151" s="235"/>
      <c r="D2151" s="235"/>
      <c r="E2151" s="236"/>
      <c r="F2151" s="237"/>
      <c r="G2151" s="238"/>
      <c r="H2151" s="511"/>
      <c r="I2151" s="257"/>
      <c r="J2151" s="255"/>
      <c r="K2151" s="252"/>
      <c r="L2151" s="252"/>
      <c r="M2151" s="253"/>
      <c r="N2151" s="265"/>
      <c r="O2151" s="249"/>
    </row>
    <row r="2152" spans="1:15" s="38" customFormat="1" ht="14.25" customHeight="1">
      <c r="A2152" s="503"/>
      <c r="B2152" s="241"/>
      <c r="C2152" s="242"/>
      <c r="D2152" s="243"/>
      <c r="E2152" s="244"/>
      <c r="F2152" s="264"/>
      <c r="G2152" s="246"/>
      <c r="H2152" s="513"/>
      <c r="I2152" s="247"/>
      <c r="J2152" s="255"/>
      <c r="K2152" s="252"/>
      <c r="L2152" s="252"/>
      <c r="M2152" s="253"/>
      <c r="N2152" s="245"/>
      <c r="O2152" s="249"/>
    </row>
    <row r="2153" spans="1:15" s="38" customFormat="1" ht="14.25" customHeight="1">
      <c r="A2153" s="503"/>
      <c r="B2153" s="250"/>
      <c r="C2153" s="251"/>
      <c r="D2153" s="252"/>
      <c r="E2153" s="253"/>
      <c r="F2153" s="265"/>
      <c r="G2153" s="254">
        <f>ROUNDDOWN(SUM(F2152:F2156)/1000,0)</f>
        <v>0</v>
      </c>
      <c r="H2153" s="513"/>
      <c r="I2153" s="247"/>
      <c r="J2153" s="255"/>
      <c r="K2153" s="252"/>
      <c r="L2153" s="252"/>
      <c r="M2153" s="253"/>
      <c r="N2153" s="245"/>
      <c r="O2153" s="249"/>
    </row>
    <row r="2154" spans="1:15" s="38" customFormat="1" ht="14.25" customHeight="1">
      <c r="A2154" s="503"/>
      <c r="B2154" s="250"/>
      <c r="C2154" s="251"/>
      <c r="D2154" s="252"/>
      <c r="E2154" s="253"/>
      <c r="F2154" s="265"/>
      <c r="G2154" s="254"/>
      <c r="H2154" s="513"/>
      <c r="I2154" s="247"/>
      <c r="J2154" s="255"/>
      <c r="K2154" s="252"/>
      <c r="L2154" s="252"/>
      <c r="M2154" s="253"/>
      <c r="N2154" s="245"/>
      <c r="O2154" s="249"/>
    </row>
    <row r="2155" spans="1:15" s="38" customFormat="1" ht="14.25" customHeight="1">
      <c r="A2155" s="503"/>
      <c r="B2155" s="250"/>
      <c r="C2155" s="251"/>
      <c r="D2155" s="252"/>
      <c r="E2155" s="253"/>
      <c r="F2155" s="245"/>
      <c r="G2155" s="254"/>
      <c r="H2155" s="511"/>
      <c r="I2155" s="257"/>
      <c r="J2155" s="255"/>
      <c r="K2155" s="252"/>
      <c r="L2155" s="252"/>
      <c r="M2155" s="253"/>
      <c r="N2155" s="265"/>
      <c r="O2155" s="249"/>
    </row>
    <row r="2156" spans="1:15" s="38" customFormat="1" ht="14.25" customHeight="1">
      <c r="A2156" s="503"/>
      <c r="B2156" s="250"/>
      <c r="C2156" s="260"/>
      <c r="D2156" s="261"/>
      <c r="E2156" s="262"/>
      <c r="F2156" s="263"/>
      <c r="G2156" s="254"/>
      <c r="H2156" s="511"/>
      <c r="I2156" s="257"/>
      <c r="J2156" s="255"/>
      <c r="K2156" s="252"/>
      <c r="L2156" s="252"/>
      <c r="M2156" s="253"/>
      <c r="N2156" s="245"/>
      <c r="O2156" s="249"/>
    </row>
    <row r="2157" spans="1:15" s="38" customFormat="1" ht="14.25" customHeight="1">
      <c r="A2157" s="503"/>
      <c r="B2157" s="234" t="s">
        <v>240</v>
      </c>
      <c r="C2157" s="235"/>
      <c r="D2157" s="235"/>
      <c r="E2157" s="236"/>
      <c r="F2157" s="237"/>
      <c r="G2157" s="238"/>
      <c r="H2157" s="511"/>
      <c r="I2157" s="257"/>
      <c r="J2157" s="255"/>
      <c r="K2157" s="252"/>
      <c r="L2157" s="252"/>
      <c r="M2157" s="253"/>
      <c r="N2157" s="245"/>
      <c r="O2157" s="249"/>
    </row>
    <row r="2158" spans="1:15" s="38" customFormat="1" ht="14.25" customHeight="1">
      <c r="A2158" s="503"/>
      <c r="B2158" s="241"/>
      <c r="C2158" s="242"/>
      <c r="D2158" s="243"/>
      <c r="E2158" s="244"/>
      <c r="F2158" s="269"/>
      <c r="G2158" s="246"/>
      <c r="H2158" s="511"/>
      <c r="I2158" s="257"/>
      <c r="J2158" s="255"/>
      <c r="K2158" s="252"/>
      <c r="L2158" s="252"/>
      <c r="M2158" s="253"/>
      <c r="N2158" s="245"/>
      <c r="O2158" s="249"/>
    </row>
    <row r="2159" spans="1:15" s="38" customFormat="1" ht="14.25" customHeight="1">
      <c r="A2159" s="503"/>
      <c r="B2159" s="250"/>
      <c r="C2159" s="251"/>
      <c r="D2159" s="252"/>
      <c r="E2159" s="253"/>
      <c r="F2159" s="245"/>
      <c r="G2159" s="246">
        <f>ROUNDDOWN(SUM(F2158:F2162)/1000,0)</f>
        <v>0</v>
      </c>
      <c r="H2159" s="511"/>
      <c r="I2159" s="247"/>
      <c r="J2159" s="255"/>
      <c r="K2159" s="252"/>
      <c r="L2159" s="252"/>
      <c r="M2159" s="253"/>
      <c r="N2159" s="265"/>
      <c r="O2159" s="249"/>
    </row>
    <row r="2160" spans="1:15" s="38" customFormat="1" ht="14.25" customHeight="1">
      <c r="A2160" s="503"/>
      <c r="B2160" s="250"/>
      <c r="C2160" s="251"/>
      <c r="D2160" s="252"/>
      <c r="E2160" s="253"/>
      <c r="F2160" s="265"/>
      <c r="G2160" s="246"/>
      <c r="H2160" s="513"/>
      <c r="I2160" s="247"/>
      <c r="J2160" s="266"/>
      <c r="K2160" s="261"/>
      <c r="L2160" s="261"/>
      <c r="M2160" s="262"/>
      <c r="N2160" s="245"/>
      <c r="O2160" s="267"/>
    </row>
    <row r="2161" spans="1:15" s="38" customFormat="1" ht="14.25" customHeight="1">
      <c r="A2161" s="503"/>
      <c r="B2161" s="250"/>
      <c r="C2161" s="251"/>
      <c r="D2161" s="252"/>
      <c r="E2161" s="253"/>
      <c r="F2161" s="265"/>
      <c r="G2161" s="246"/>
      <c r="H2161" s="511"/>
      <c r="I2161" s="270" t="s">
        <v>241</v>
      </c>
      <c r="J2161" s="271"/>
      <c r="K2161" s="271"/>
      <c r="L2161" s="271"/>
      <c r="M2161" s="272"/>
      <c r="N2161" s="237"/>
      <c r="O2161" s="268"/>
    </row>
    <row r="2162" spans="1:15" s="38" customFormat="1" ht="14.25" customHeight="1">
      <c r="A2162" s="503"/>
      <c r="B2162" s="250"/>
      <c r="C2162" s="260"/>
      <c r="D2162" s="261"/>
      <c r="E2162" s="262"/>
      <c r="F2162" s="263"/>
      <c r="G2162" s="254"/>
      <c r="H2162" s="513"/>
      <c r="I2162" s="247"/>
      <c r="J2162" s="248"/>
      <c r="K2162" s="243"/>
      <c r="L2162" s="243"/>
      <c r="M2162" s="244"/>
      <c r="N2162" s="273"/>
      <c r="O2162" s="249"/>
    </row>
    <row r="2163" spans="1:15" s="38" customFormat="1" ht="14.25" customHeight="1">
      <c r="A2163" s="503"/>
      <c r="B2163" s="234" t="s">
        <v>242</v>
      </c>
      <c r="C2163" s="235"/>
      <c r="D2163" s="235"/>
      <c r="E2163" s="236"/>
      <c r="F2163" s="237"/>
      <c r="G2163" s="238"/>
      <c r="H2163" s="513"/>
      <c r="I2163" s="247"/>
      <c r="J2163" s="255"/>
      <c r="K2163" s="252"/>
      <c r="L2163" s="252"/>
      <c r="M2163" s="253"/>
      <c r="N2163" s="274"/>
      <c r="O2163" s="275">
        <f>ROUNDDOWN(SUM(N2162:N2173)/1000,0)</f>
        <v>0</v>
      </c>
    </row>
    <row r="2164" spans="1:15" s="38" customFormat="1" ht="14.25" customHeight="1">
      <c r="A2164" s="503"/>
      <c r="B2164" s="241"/>
      <c r="C2164" s="242"/>
      <c r="D2164" s="243"/>
      <c r="E2164" s="244"/>
      <c r="F2164" s="269"/>
      <c r="G2164" s="246"/>
      <c r="H2164" s="513"/>
      <c r="I2164" s="257"/>
      <c r="J2164" s="255"/>
      <c r="K2164" s="252"/>
      <c r="L2164" s="252"/>
      <c r="M2164" s="253"/>
      <c r="N2164" s="276"/>
      <c r="O2164" s="249"/>
    </row>
    <row r="2165" spans="1:15" s="38" customFormat="1" ht="14.25" customHeight="1">
      <c r="A2165" s="503"/>
      <c r="B2165" s="250"/>
      <c r="C2165" s="251"/>
      <c r="D2165" s="252"/>
      <c r="E2165" s="253"/>
      <c r="F2165" s="263"/>
      <c r="G2165" s="254">
        <f>ROUNDDOWN(SUM(F2164:F2167)/1000,0)</f>
        <v>0</v>
      </c>
      <c r="H2165" s="511"/>
      <c r="I2165" s="247"/>
      <c r="J2165" s="255"/>
      <c r="K2165" s="252"/>
      <c r="L2165" s="252"/>
      <c r="M2165" s="253"/>
      <c r="N2165" s="274"/>
      <c r="O2165" s="249"/>
    </row>
    <row r="2166" spans="1:15" s="38" customFormat="1" ht="14.25" customHeight="1">
      <c r="A2166" s="503"/>
      <c r="B2166" s="250"/>
      <c r="C2166" s="251"/>
      <c r="D2166" s="252"/>
      <c r="E2166" s="253"/>
      <c r="F2166" s="263"/>
      <c r="G2166" s="254"/>
      <c r="H2166" s="513"/>
      <c r="I2166" s="257"/>
      <c r="J2166" s="255"/>
      <c r="K2166" s="252"/>
      <c r="L2166" s="252"/>
      <c r="M2166" s="253"/>
      <c r="N2166" s="276"/>
      <c r="O2166" s="249"/>
    </row>
    <row r="2167" spans="1:15" s="38" customFormat="1" ht="14.25" customHeight="1">
      <c r="A2167" s="503"/>
      <c r="B2167" s="250"/>
      <c r="C2167" s="260"/>
      <c r="D2167" s="261"/>
      <c r="E2167" s="262"/>
      <c r="F2167" s="263"/>
      <c r="G2167" s="254"/>
      <c r="H2167" s="513"/>
      <c r="I2167" s="247"/>
      <c r="J2167" s="255"/>
      <c r="K2167" s="252"/>
      <c r="L2167" s="252"/>
      <c r="M2167" s="253"/>
      <c r="N2167" s="274"/>
      <c r="O2167" s="249"/>
    </row>
    <row r="2168" spans="1:15" s="38" customFormat="1" ht="14.25" customHeight="1" thickBot="1">
      <c r="A2168" s="503"/>
      <c r="B2168" s="277" t="s">
        <v>243</v>
      </c>
      <c r="C2168" s="278"/>
      <c r="D2168" s="278"/>
      <c r="E2168" s="279"/>
      <c r="F2168" s="280"/>
      <c r="G2168" s="281">
        <f>G2169-G2131-G2140-G2146-G2153-G2159-G2165</f>
        <v>0</v>
      </c>
      <c r="H2168" s="511"/>
      <c r="I2168" s="282"/>
      <c r="J2168" s="255"/>
      <c r="K2168" s="252"/>
      <c r="L2168" s="252"/>
      <c r="M2168" s="253"/>
      <c r="N2168" s="274"/>
      <c r="O2168" s="249"/>
    </row>
    <row r="2169" spans="1:15" s="38" customFormat="1" ht="20.149999999999999" customHeight="1" thickTop="1">
      <c r="A2169" s="503"/>
      <c r="B2169" s="961" t="s">
        <v>244</v>
      </c>
      <c r="C2169" s="962"/>
      <c r="D2169" s="962"/>
      <c r="E2169" s="962"/>
      <c r="F2169" s="963"/>
      <c r="G2169" s="283">
        <f>O2176</f>
        <v>0</v>
      </c>
      <c r="H2169" s="511"/>
      <c r="I2169" s="284"/>
      <c r="J2169" s="255"/>
      <c r="K2169" s="252"/>
      <c r="L2169" s="252"/>
      <c r="M2169" s="253"/>
      <c r="N2169" s="274"/>
      <c r="O2169" s="249"/>
    </row>
    <row r="2170" spans="1:15" s="38" customFormat="1" ht="14.25" customHeight="1">
      <c r="A2170" s="503"/>
      <c r="B2170" s="285" t="s">
        <v>245</v>
      </c>
      <c r="C2170" s="286"/>
      <c r="D2170" s="286"/>
      <c r="E2170" s="286"/>
      <c r="F2170" s="286"/>
      <c r="G2170" s="287"/>
      <c r="H2170" s="287"/>
      <c r="I2170" s="247"/>
      <c r="J2170" s="255"/>
      <c r="K2170" s="252"/>
      <c r="L2170" s="252"/>
      <c r="M2170" s="253"/>
      <c r="N2170" s="274"/>
      <c r="O2170" s="249"/>
    </row>
    <row r="2171" spans="1:15" s="38" customFormat="1" ht="14.25" customHeight="1">
      <c r="A2171" s="503"/>
      <c r="B2171" s="288" t="s">
        <v>246</v>
      </c>
      <c r="C2171" s="286"/>
      <c r="D2171" s="286"/>
      <c r="E2171" s="286"/>
      <c r="F2171" s="286"/>
      <c r="G2171" s="289" t="s">
        <v>247</v>
      </c>
      <c r="H2171" s="514"/>
      <c r="I2171" s="247"/>
      <c r="J2171" s="255"/>
      <c r="K2171" s="252"/>
      <c r="L2171" s="252"/>
      <c r="M2171" s="253"/>
      <c r="N2171" s="274"/>
      <c r="O2171" s="249"/>
    </row>
    <row r="2172" spans="1:15" s="38" customFormat="1" ht="14.25" customHeight="1">
      <c r="A2172" s="503"/>
      <c r="B2172" s="964" t="s">
        <v>2</v>
      </c>
      <c r="C2172" s="965"/>
      <c r="D2172" s="965"/>
      <c r="E2172" s="965"/>
      <c r="F2172" s="966"/>
      <c r="G2172" s="290" t="s">
        <v>85</v>
      </c>
      <c r="H2172" s="514"/>
      <c r="I2172" s="247"/>
      <c r="J2172" s="255"/>
      <c r="K2172" s="252"/>
      <c r="L2172" s="252"/>
      <c r="M2172" s="253"/>
      <c r="N2172" s="274"/>
      <c r="O2172" s="249"/>
    </row>
    <row r="2173" spans="1:15" s="38" customFormat="1" ht="20.149999999999999" customHeight="1" thickBot="1">
      <c r="A2173" s="503"/>
      <c r="B2173" s="943" t="s">
        <v>248</v>
      </c>
      <c r="C2173" s="967"/>
      <c r="D2173" s="967"/>
      <c r="E2173" s="967"/>
      <c r="F2173" s="968"/>
      <c r="G2173" s="291"/>
      <c r="H2173" s="515"/>
      <c r="I2173" s="292"/>
      <c r="J2173" s="293"/>
      <c r="K2173" s="294"/>
      <c r="L2173" s="294"/>
      <c r="M2173" s="295"/>
      <c r="N2173" s="296"/>
      <c r="O2173" s="297"/>
    </row>
    <row r="2174" spans="1:15" s="38" customFormat="1" ht="22.25" customHeight="1" thickTop="1">
      <c r="A2174" s="503"/>
      <c r="B2174" s="943" t="s">
        <v>249</v>
      </c>
      <c r="C2174" s="944"/>
      <c r="D2174" s="944"/>
      <c r="E2174" s="944"/>
      <c r="F2174" s="945"/>
      <c r="G2174" s="291"/>
      <c r="H2174" s="298"/>
      <c r="I2174" s="946" t="s">
        <v>250</v>
      </c>
      <c r="J2174" s="947"/>
      <c r="K2174" s="947"/>
      <c r="L2174" s="947"/>
      <c r="M2174" s="947"/>
      <c r="N2174" s="948"/>
      <c r="O2174" s="299">
        <f>SUM(O2131,O2145,O2163,)</f>
        <v>0</v>
      </c>
    </row>
    <row r="2175" spans="1:15" s="38" customFormat="1" ht="35.15" customHeight="1" thickBot="1">
      <c r="A2175" s="503"/>
      <c r="B2175" s="949" t="s">
        <v>251</v>
      </c>
      <c r="C2175" s="950"/>
      <c r="D2175" s="950"/>
      <c r="E2175" s="950"/>
      <c r="F2175" s="951"/>
      <c r="G2175" s="300"/>
      <c r="H2175" s="226"/>
      <c r="I2175" s="929" t="s">
        <v>252</v>
      </c>
      <c r="J2175" s="930"/>
      <c r="K2175" s="930"/>
      <c r="L2175" s="930"/>
      <c r="M2175" s="930"/>
      <c r="N2175" s="931"/>
      <c r="O2175" s="301">
        <f>IF(共通入力シート!$B$18="課税事業者",ROUNDDOWN((O2174-G2176)*10/110,0),0)</f>
        <v>0</v>
      </c>
    </row>
    <row r="2176" spans="1:15" s="38" customFormat="1" ht="25.25" customHeight="1" thickTop="1">
      <c r="A2176" s="503"/>
      <c r="B2176" s="952" t="s">
        <v>90</v>
      </c>
      <c r="C2176" s="953"/>
      <c r="D2176" s="953"/>
      <c r="E2176" s="953"/>
      <c r="F2176" s="954"/>
      <c r="G2176" s="302">
        <f>SUM(G2173:G2175)</f>
        <v>0</v>
      </c>
      <c r="H2176" s="516"/>
      <c r="I2176" s="929" t="s">
        <v>253</v>
      </c>
      <c r="J2176" s="930"/>
      <c r="K2176" s="930"/>
      <c r="L2176" s="930"/>
      <c r="M2176" s="930"/>
      <c r="N2176" s="931"/>
      <c r="O2176" s="299">
        <f>O2174-O2175</f>
        <v>0</v>
      </c>
    </row>
    <row r="2177" spans="1:21" s="38" customFormat="1" ht="26.25" customHeight="1">
      <c r="A2177" s="503"/>
      <c r="B2177" s="517" t="s">
        <v>254</v>
      </c>
      <c r="C2177" s="303"/>
      <c r="D2177" s="303"/>
      <c r="E2177" s="303"/>
      <c r="F2177" s="303"/>
      <c r="G2177" s="304"/>
      <c r="H2177" s="516"/>
      <c r="I2177" s="929" t="s">
        <v>255</v>
      </c>
      <c r="J2177" s="930"/>
      <c r="K2177" s="930"/>
      <c r="L2177" s="930"/>
      <c r="M2177" s="930"/>
      <c r="N2177" s="931"/>
      <c r="O2177" s="742"/>
    </row>
    <row r="2178" spans="1:21" s="38" customFormat="1" ht="10.5" customHeight="1" thickBot="1">
      <c r="A2178" s="503"/>
      <c r="B2178" s="1"/>
      <c r="C2178" s="303"/>
      <c r="D2178" s="303"/>
      <c r="E2178" s="303"/>
      <c r="F2178" s="303"/>
      <c r="G2178" s="304"/>
      <c r="H2178" s="516"/>
      <c r="I2178" s="518"/>
    </row>
    <row r="2179" spans="1:21" s="38" customFormat="1" ht="25.25" customHeight="1" thickBot="1">
      <c r="A2179" s="503"/>
      <c r="B2179" s="932" t="s">
        <v>103</v>
      </c>
      <c r="C2179" s="933"/>
      <c r="D2179" s="934" t="str">
        <f>IF(共通入力シート!$B$2="","",共通入力シート!$B$2)</f>
        <v/>
      </c>
      <c r="E2179" s="934"/>
      <c r="F2179" s="934"/>
      <c r="G2179" s="935"/>
      <c r="H2179" s="936" t="str">
        <f>IF(共通入力シート!$B$18="※選択してください。","★「共通入力シート」の消費税等仕入控除税額の取扱を選択してください。","")</f>
        <v>★「共通入力シート」の消費税等仕入控除税額の取扱を選択してください。</v>
      </c>
      <c r="I2179" s="937"/>
      <c r="J2179" s="937"/>
      <c r="K2179" s="937"/>
      <c r="L2179" s="937"/>
      <c r="M2179" s="937"/>
      <c r="N2179" s="937"/>
      <c r="O2179" s="937"/>
    </row>
    <row r="2180" spans="1:21" s="38" customFormat="1" ht="25.25" customHeight="1" thickBot="1">
      <c r="A2180" s="503"/>
      <c r="B2180" s="938" t="s">
        <v>256</v>
      </c>
      <c r="C2180" s="939"/>
      <c r="D2180" s="940" t="str">
        <f>IF(O2176=0,"",MAX(0,MIN(INT(O2176/2),G2168)))</f>
        <v/>
      </c>
      <c r="E2180" s="940"/>
      <c r="F2180" s="940"/>
      <c r="G2180" s="305" t="s">
        <v>257</v>
      </c>
      <c r="H2180" s="941" t="s">
        <v>497</v>
      </c>
      <c r="I2180" s="942"/>
      <c r="J2180" s="942"/>
      <c r="K2180" s="942"/>
      <c r="L2180" s="942"/>
      <c r="M2180" s="942"/>
      <c r="N2180" s="942"/>
      <c r="O2180" s="942"/>
    </row>
    <row r="2181" spans="1:21" ht="14.25" customHeight="1" thickBot="1">
      <c r="B2181" s="44" t="s">
        <v>492</v>
      </c>
      <c r="C2181" s="4"/>
      <c r="D2181" s="4"/>
      <c r="E2181" s="4"/>
      <c r="F2181" s="4"/>
      <c r="G2181" s="4"/>
      <c r="H2181" s="4"/>
      <c r="I2181" s="4"/>
      <c r="J2181" s="4"/>
      <c r="K2181" s="4"/>
      <c r="L2181" s="4"/>
      <c r="M2181" s="4"/>
      <c r="N2181" s="4"/>
      <c r="O2181" s="4"/>
      <c r="R2181"/>
      <c r="S2181"/>
      <c r="T2181"/>
      <c r="U2181"/>
    </row>
    <row r="2182" spans="1:21" ht="14.25" customHeight="1">
      <c r="B2182" s="1008" t="s">
        <v>76</v>
      </c>
      <c r="C2182" s="1009"/>
      <c r="D2182" s="1012">
        <v>21</v>
      </c>
      <c r="E2182" s="1008" t="s">
        <v>220</v>
      </c>
      <c r="F2182" s="1014"/>
      <c r="G2182" s="1015"/>
      <c r="H2182" s="1018" t="str">
        <f>IF(F2182="","←選択してください。","")</f>
        <v>←選択してください。</v>
      </c>
      <c r="I2182" s="1019"/>
      <c r="J2182" s="1019"/>
      <c r="K2182" s="1019"/>
      <c r="L2182" s="1019"/>
      <c r="M2182" s="1019"/>
      <c r="N2182" s="1019"/>
      <c r="O2182" s="1019"/>
      <c r="R2182"/>
      <c r="S2182"/>
      <c r="T2182"/>
      <c r="U2182"/>
    </row>
    <row r="2183" spans="1:21" ht="14.25" customHeight="1" thickBot="1">
      <c r="B2183" s="1010"/>
      <c r="C2183" s="1011"/>
      <c r="D2183" s="1013"/>
      <c r="E2183" s="1010"/>
      <c r="F2183" s="1016"/>
      <c r="G2183" s="1017"/>
      <c r="H2183" s="1020"/>
      <c r="I2183" s="1021"/>
      <c r="J2183" s="1021"/>
      <c r="K2183" s="1021"/>
      <c r="L2183" s="1021"/>
      <c r="M2183" s="1021"/>
      <c r="N2183" s="1021"/>
      <c r="O2183" s="1021"/>
      <c r="R2183"/>
      <c r="S2183"/>
      <c r="T2183"/>
      <c r="U2183"/>
    </row>
    <row r="2184" spans="1:21" ht="16.5" customHeight="1">
      <c r="B2184" s="488" t="s">
        <v>77</v>
      </c>
      <c r="C2184" s="489"/>
      <c r="D2184" s="489"/>
      <c r="E2184" s="490"/>
      <c r="F2184" s="489"/>
      <c r="G2184" s="489"/>
      <c r="H2184" s="491"/>
      <c r="I2184" s="491"/>
      <c r="J2184" s="491"/>
      <c r="K2184" s="491"/>
      <c r="L2184" s="491"/>
      <c r="M2184" s="491"/>
      <c r="N2184" s="491"/>
      <c r="O2184" s="492"/>
      <c r="R2184"/>
      <c r="S2184"/>
      <c r="T2184"/>
      <c r="U2184"/>
    </row>
    <row r="2185" spans="1:21" ht="18.75" customHeight="1">
      <c r="B2185" s="999"/>
      <c r="C2185" s="1000"/>
      <c r="D2185" s="1000"/>
      <c r="E2185" s="1000"/>
      <c r="F2185" s="1000"/>
      <c r="G2185" s="1000"/>
      <c r="H2185" s="1000"/>
      <c r="I2185" s="1000"/>
      <c r="J2185" s="1000"/>
      <c r="K2185" s="1000"/>
      <c r="L2185" s="493" t="s">
        <v>388</v>
      </c>
      <c r="M2185" s="1003"/>
      <c r="N2185" s="1003"/>
      <c r="O2185" s="1004"/>
      <c r="Q2185" s="498" t="str">
        <f>IF(M2185="", "←選択してください。", "")</f>
        <v>←選択してください。</v>
      </c>
      <c r="R2185"/>
      <c r="S2185"/>
      <c r="T2185"/>
      <c r="U2185"/>
    </row>
    <row r="2186" spans="1:21" ht="17.25" customHeight="1">
      <c r="B2186" s="1001"/>
      <c r="C2186" s="1002"/>
      <c r="D2186" s="1002"/>
      <c r="E2186" s="1002"/>
      <c r="F2186" s="1002"/>
      <c r="G2186" s="1002"/>
      <c r="H2186" s="1002"/>
      <c r="I2186" s="1002"/>
      <c r="J2186" s="1002"/>
      <c r="K2186" s="1002"/>
      <c r="L2186" s="695" t="s">
        <v>56</v>
      </c>
      <c r="M2186" s="1005"/>
      <c r="N2186" s="1005"/>
      <c r="O2186" s="1006"/>
      <c r="Q2186" s="498" t="str">
        <f>IF(AND(F2182="公演事業", M2186=""),"←選択してください。", IF(AND(F2182&lt;&gt;"公演事業", F2182&lt;&gt;""),"←創作種別を記入する必要はありません。", ""))</f>
        <v/>
      </c>
      <c r="R2186"/>
      <c r="S2186"/>
      <c r="T2186"/>
      <c r="U2186"/>
    </row>
    <row r="2187" spans="1:21" ht="4.5" customHeight="1">
      <c r="B2187" s="453"/>
      <c r="C2187" s="453"/>
      <c r="D2187" s="453"/>
      <c r="E2187" s="453"/>
      <c r="F2187" s="453"/>
      <c r="G2187" s="453"/>
      <c r="H2187" s="453"/>
      <c r="I2187" s="453"/>
      <c r="J2187" s="453"/>
      <c r="K2187" s="453"/>
      <c r="L2187" s="453"/>
      <c r="M2187" s="453"/>
      <c r="N2187" s="453"/>
      <c r="O2187" s="494"/>
      <c r="R2187"/>
      <c r="S2187"/>
      <c r="T2187"/>
      <c r="U2187"/>
    </row>
    <row r="2188" spans="1:21" ht="24" customHeight="1">
      <c r="B2188" s="495" t="s">
        <v>205</v>
      </c>
      <c r="C2188" s="496"/>
      <c r="D2188" s="496"/>
      <c r="E2188" s="496"/>
      <c r="F2188" s="925" t="s">
        <v>55</v>
      </c>
      <c r="G2188" s="1007"/>
      <c r="H2188" s="743"/>
      <c r="I2188" s="925" t="s">
        <v>73</v>
      </c>
      <c r="J2188" s="926"/>
      <c r="K2188" s="1007"/>
      <c r="L2188" s="709" t="str">
        <f>IF(F2182="公演事業",IF(OR($H2190=0,$K2190=0),"",$H2188/($H2190*$K2190)),"")</f>
        <v/>
      </c>
      <c r="M2188" s="925" t="s">
        <v>74</v>
      </c>
      <c r="N2188" s="1007"/>
      <c r="O2188" s="497" t="str">
        <f>IF(OR(F2182&lt;&gt;"公演事業",($O2283+$O2286)=0),"",($G2278-$G2277)/($O2283+$O2286))</f>
        <v/>
      </c>
      <c r="Q2188" s="498" t="str">
        <f>IF(OR(F2182="人材養成事業",F2182= "普及啓発事業"), "←斜線部は記入する必要はありません。", "")</f>
        <v/>
      </c>
      <c r="R2188"/>
      <c r="S2188"/>
      <c r="T2188"/>
      <c r="U2188"/>
    </row>
    <row r="2189" spans="1:21" s="1" customFormat="1" ht="21.75" customHeight="1">
      <c r="B2189" s="982" t="s">
        <v>222</v>
      </c>
      <c r="C2189" s="983"/>
      <c r="D2189" s="986" t="s">
        <v>223</v>
      </c>
      <c r="E2189" s="987"/>
      <c r="F2189" s="988" t="s">
        <v>224</v>
      </c>
      <c r="G2189" s="988"/>
      <c r="H2189" s="989" t="s">
        <v>225</v>
      </c>
      <c r="I2189" s="989"/>
      <c r="J2189" s="989"/>
      <c r="K2189" s="222" t="s">
        <v>226</v>
      </c>
      <c r="L2189" s="990" t="s">
        <v>227</v>
      </c>
      <c r="M2189" s="990"/>
      <c r="N2189" s="990"/>
      <c r="O2189" s="991"/>
    </row>
    <row r="2190" spans="1:21" s="1" customFormat="1" ht="21.75" customHeight="1">
      <c r="B2190" s="984"/>
      <c r="C2190" s="985"/>
      <c r="D2190" s="992"/>
      <c r="E2190" s="993"/>
      <c r="F2190" s="994"/>
      <c r="G2190" s="995"/>
      <c r="H2190" s="996"/>
      <c r="I2190" s="996"/>
      <c r="J2190" s="996"/>
      <c r="K2190" s="223"/>
      <c r="L2190" s="997"/>
      <c r="M2190" s="997"/>
      <c r="N2190" s="997"/>
      <c r="O2190" s="998"/>
      <c r="Q2190" s="498" t="str">
        <f>IF(F2182="公演事業","←すべての項目について、必ず記入してください。", IF(OR(F2182="人材養成事業", F2182="普及啓発事業"), "←記入する必要はありません。", ""))</f>
        <v/>
      </c>
    </row>
    <row r="2191" spans="1:21">
      <c r="B2191" s="1"/>
      <c r="C2191" s="1"/>
      <c r="D2191" s="453"/>
      <c r="E2191" s="453"/>
      <c r="F2191" s="453"/>
      <c r="G2191" s="453"/>
      <c r="H2191" s="453"/>
      <c r="I2191" s="453"/>
      <c r="J2191" s="453"/>
      <c r="K2191" s="453"/>
      <c r="L2191" s="453"/>
      <c r="M2191" s="453"/>
      <c r="N2191" s="453"/>
      <c r="O2191" s="453"/>
      <c r="Q2191" s="498"/>
      <c r="R2191"/>
      <c r="S2191"/>
      <c r="T2191"/>
      <c r="U2191"/>
    </row>
    <row r="2192" spans="1:21" ht="18" customHeight="1">
      <c r="B2192" s="976" t="s">
        <v>87</v>
      </c>
      <c r="C2192" s="977"/>
      <c r="D2192" s="977"/>
      <c r="E2192" s="977"/>
      <c r="F2192" s="977"/>
      <c r="G2192" s="977"/>
      <c r="H2192" s="977"/>
      <c r="I2192" s="977"/>
      <c r="J2192" s="977"/>
      <c r="K2192" s="977"/>
      <c r="L2192" s="977"/>
      <c r="M2192" s="977"/>
      <c r="N2192" s="977"/>
      <c r="O2192" s="978"/>
      <c r="R2192"/>
      <c r="S2192"/>
      <c r="T2192"/>
      <c r="U2192"/>
    </row>
    <row r="2193" spans="2:21" ht="18" customHeight="1">
      <c r="B2193" s="969" t="s">
        <v>384</v>
      </c>
      <c r="C2193" s="970"/>
      <c r="D2193" s="970"/>
      <c r="E2193" s="970"/>
      <c r="F2193" s="970"/>
      <c r="G2193" s="970"/>
      <c r="H2193" s="970"/>
      <c r="I2193" s="970"/>
      <c r="J2193" s="970"/>
      <c r="K2193" s="970"/>
      <c r="L2193" s="970"/>
      <c r="M2193" s="970"/>
      <c r="N2193" s="970"/>
      <c r="O2193" s="971"/>
      <c r="P2193" s="499"/>
      <c r="R2193"/>
      <c r="S2193"/>
      <c r="T2193"/>
      <c r="U2193"/>
    </row>
    <row r="2194" spans="2:21" ht="18" customHeight="1">
      <c r="B2194" s="972"/>
      <c r="C2194" s="851"/>
      <c r="D2194" s="851"/>
      <c r="E2194" s="851"/>
      <c r="F2194" s="851"/>
      <c r="G2194" s="851"/>
      <c r="H2194" s="851"/>
      <c r="I2194" s="851"/>
      <c r="J2194" s="851"/>
      <c r="K2194" s="851"/>
      <c r="L2194" s="851"/>
      <c r="M2194" s="851"/>
      <c r="N2194" s="851"/>
      <c r="O2194" s="852"/>
      <c r="P2194" s="499"/>
      <c r="R2194"/>
      <c r="S2194"/>
      <c r="T2194"/>
      <c r="U2194"/>
    </row>
    <row r="2195" spans="2:21" ht="18" customHeight="1">
      <c r="B2195" s="853"/>
      <c r="C2195" s="851"/>
      <c r="D2195" s="851"/>
      <c r="E2195" s="851"/>
      <c r="F2195" s="851"/>
      <c r="G2195" s="851"/>
      <c r="H2195" s="851"/>
      <c r="I2195" s="851"/>
      <c r="J2195" s="851"/>
      <c r="K2195" s="851"/>
      <c r="L2195" s="851"/>
      <c r="M2195" s="851"/>
      <c r="N2195" s="851"/>
      <c r="O2195" s="852"/>
      <c r="P2195" s="499"/>
      <c r="R2195"/>
      <c r="S2195"/>
      <c r="T2195"/>
      <c r="U2195"/>
    </row>
    <row r="2196" spans="2:21" ht="18" customHeight="1">
      <c r="B2196" s="853"/>
      <c r="C2196" s="851"/>
      <c r="D2196" s="851"/>
      <c r="E2196" s="851"/>
      <c r="F2196" s="851"/>
      <c r="G2196" s="851"/>
      <c r="H2196" s="851"/>
      <c r="I2196" s="851"/>
      <c r="J2196" s="851"/>
      <c r="K2196" s="851"/>
      <c r="L2196" s="851"/>
      <c r="M2196" s="851"/>
      <c r="N2196" s="851"/>
      <c r="O2196" s="852"/>
      <c r="P2196" s="499"/>
      <c r="R2196"/>
      <c r="S2196"/>
      <c r="T2196"/>
      <c r="U2196"/>
    </row>
    <row r="2197" spans="2:21" ht="18" customHeight="1">
      <c r="B2197" s="853"/>
      <c r="C2197" s="851"/>
      <c r="D2197" s="851"/>
      <c r="E2197" s="851"/>
      <c r="F2197" s="851"/>
      <c r="G2197" s="851"/>
      <c r="H2197" s="851"/>
      <c r="I2197" s="851"/>
      <c r="J2197" s="851"/>
      <c r="K2197" s="851"/>
      <c r="L2197" s="851"/>
      <c r="M2197" s="851"/>
      <c r="N2197" s="851"/>
      <c r="O2197" s="852"/>
      <c r="P2197" s="499"/>
      <c r="R2197"/>
      <c r="S2197"/>
      <c r="T2197"/>
      <c r="U2197"/>
    </row>
    <row r="2198" spans="2:21" ht="18" customHeight="1">
      <c r="B2198" s="853"/>
      <c r="C2198" s="851"/>
      <c r="D2198" s="851"/>
      <c r="E2198" s="851"/>
      <c r="F2198" s="851"/>
      <c r="G2198" s="851"/>
      <c r="H2198" s="851"/>
      <c r="I2198" s="851"/>
      <c r="J2198" s="851"/>
      <c r="K2198" s="851"/>
      <c r="L2198" s="851"/>
      <c r="M2198" s="851"/>
      <c r="N2198" s="851"/>
      <c r="O2198" s="852"/>
      <c r="P2198" s="499"/>
      <c r="R2198"/>
      <c r="S2198"/>
      <c r="T2198"/>
      <c r="U2198"/>
    </row>
    <row r="2199" spans="2:21" ht="18" customHeight="1">
      <c r="B2199" s="853"/>
      <c r="C2199" s="851"/>
      <c r="D2199" s="851"/>
      <c r="E2199" s="851"/>
      <c r="F2199" s="851"/>
      <c r="G2199" s="851"/>
      <c r="H2199" s="851"/>
      <c r="I2199" s="851"/>
      <c r="J2199" s="851"/>
      <c r="K2199" s="851"/>
      <c r="L2199" s="851"/>
      <c r="M2199" s="851"/>
      <c r="N2199" s="851"/>
      <c r="O2199" s="852"/>
      <c r="P2199" s="499"/>
      <c r="R2199"/>
      <c r="S2199"/>
      <c r="T2199"/>
      <c r="U2199"/>
    </row>
    <row r="2200" spans="2:21" ht="18" customHeight="1">
      <c r="B2200" s="853"/>
      <c r="C2200" s="851"/>
      <c r="D2200" s="851"/>
      <c r="E2200" s="851"/>
      <c r="F2200" s="851"/>
      <c r="G2200" s="851"/>
      <c r="H2200" s="851"/>
      <c r="I2200" s="851"/>
      <c r="J2200" s="851"/>
      <c r="K2200" s="851"/>
      <c r="L2200" s="851"/>
      <c r="M2200" s="851"/>
      <c r="N2200" s="851"/>
      <c r="O2200" s="852"/>
      <c r="P2200" s="499"/>
      <c r="R2200"/>
      <c r="S2200"/>
      <c r="T2200"/>
      <c r="U2200"/>
    </row>
    <row r="2201" spans="2:21" ht="18" customHeight="1">
      <c r="B2201" s="853"/>
      <c r="C2201" s="851"/>
      <c r="D2201" s="851"/>
      <c r="E2201" s="851"/>
      <c r="F2201" s="851"/>
      <c r="G2201" s="851"/>
      <c r="H2201" s="851"/>
      <c r="I2201" s="851"/>
      <c r="J2201" s="851"/>
      <c r="K2201" s="851"/>
      <c r="L2201" s="851"/>
      <c r="M2201" s="851"/>
      <c r="N2201" s="851"/>
      <c r="O2201" s="852"/>
      <c r="P2201" s="499"/>
      <c r="R2201"/>
      <c r="S2201"/>
      <c r="T2201"/>
      <c r="U2201"/>
    </row>
    <row r="2202" spans="2:21" ht="18" customHeight="1">
      <c r="B2202" s="853"/>
      <c r="C2202" s="851"/>
      <c r="D2202" s="851"/>
      <c r="E2202" s="851"/>
      <c r="F2202" s="851"/>
      <c r="G2202" s="851"/>
      <c r="H2202" s="851"/>
      <c r="I2202" s="851"/>
      <c r="J2202" s="851"/>
      <c r="K2202" s="851"/>
      <c r="L2202" s="851"/>
      <c r="M2202" s="851"/>
      <c r="N2202" s="851"/>
      <c r="O2202" s="852"/>
      <c r="P2202" s="499"/>
      <c r="R2202"/>
      <c r="S2202"/>
      <c r="T2202"/>
      <c r="U2202"/>
    </row>
    <row r="2203" spans="2:21" ht="18" customHeight="1">
      <c r="B2203" s="973" t="s">
        <v>386</v>
      </c>
      <c r="C2203" s="974"/>
      <c r="D2203" s="974"/>
      <c r="E2203" s="974"/>
      <c r="F2203" s="974"/>
      <c r="G2203" s="974"/>
      <c r="H2203" s="974"/>
      <c r="I2203" s="974"/>
      <c r="J2203" s="974"/>
      <c r="K2203" s="974"/>
      <c r="L2203" s="974"/>
      <c r="M2203" s="974"/>
      <c r="N2203" s="974"/>
      <c r="O2203" s="975"/>
      <c r="R2203"/>
      <c r="S2203"/>
      <c r="T2203"/>
      <c r="U2203"/>
    </row>
    <row r="2204" spans="2:21" ht="18" customHeight="1">
      <c r="B2204" s="972"/>
      <c r="C2204" s="851"/>
      <c r="D2204" s="851"/>
      <c r="E2204" s="851"/>
      <c r="F2204" s="851"/>
      <c r="G2204" s="851"/>
      <c r="H2204" s="851"/>
      <c r="I2204" s="851"/>
      <c r="J2204" s="851"/>
      <c r="K2204" s="851"/>
      <c r="L2204" s="851"/>
      <c r="M2204" s="851"/>
      <c r="N2204" s="851"/>
      <c r="O2204" s="852"/>
      <c r="R2204"/>
      <c r="S2204"/>
      <c r="T2204"/>
      <c r="U2204"/>
    </row>
    <row r="2205" spans="2:21" ht="18" customHeight="1">
      <c r="B2205" s="853"/>
      <c r="C2205" s="851"/>
      <c r="D2205" s="851"/>
      <c r="E2205" s="851"/>
      <c r="F2205" s="851"/>
      <c r="G2205" s="851"/>
      <c r="H2205" s="851"/>
      <c r="I2205" s="851"/>
      <c r="J2205" s="851"/>
      <c r="K2205" s="851"/>
      <c r="L2205" s="851"/>
      <c r="M2205" s="851"/>
      <c r="N2205" s="851"/>
      <c r="O2205" s="852"/>
      <c r="R2205"/>
      <c r="S2205"/>
      <c r="T2205"/>
      <c r="U2205"/>
    </row>
    <row r="2206" spans="2:21" ht="18" customHeight="1">
      <c r="B2206" s="853"/>
      <c r="C2206" s="851"/>
      <c r="D2206" s="851"/>
      <c r="E2206" s="851"/>
      <c r="F2206" s="851"/>
      <c r="G2206" s="851"/>
      <c r="H2206" s="851"/>
      <c r="I2206" s="851"/>
      <c r="J2206" s="851"/>
      <c r="K2206" s="851"/>
      <c r="L2206" s="851"/>
      <c r="M2206" s="851"/>
      <c r="N2206" s="851"/>
      <c r="O2206" s="852"/>
      <c r="R2206"/>
      <c r="S2206"/>
      <c r="T2206"/>
      <c r="U2206"/>
    </row>
    <row r="2207" spans="2:21" ht="18" customHeight="1">
      <c r="B2207" s="853"/>
      <c r="C2207" s="851"/>
      <c r="D2207" s="851"/>
      <c r="E2207" s="851"/>
      <c r="F2207" s="851"/>
      <c r="G2207" s="851"/>
      <c r="H2207" s="851"/>
      <c r="I2207" s="851"/>
      <c r="J2207" s="851"/>
      <c r="K2207" s="851"/>
      <c r="L2207" s="851"/>
      <c r="M2207" s="851"/>
      <c r="N2207" s="851"/>
      <c r="O2207" s="852"/>
      <c r="R2207"/>
      <c r="S2207"/>
      <c r="T2207"/>
      <c r="U2207"/>
    </row>
    <row r="2208" spans="2:21" ht="18" customHeight="1">
      <c r="B2208" s="853"/>
      <c r="C2208" s="851"/>
      <c r="D2208" s="851"/>
      <c r="E2208" s="851"/>
      <c r="F2208" s="851"/>
      <c r="G2208" s="851"/>
      <c r="H2208" s="851"/>
      <c r="I2208" s="851"/>
      <c r="J2208" s="851"/>
      <c r="K2208" s="851"/>
      <c r="L2208" s="851"/>
      <c r="M2208" s="851"/>
      <c r="N2208" s="851"/>
      <c r="O2208" s="852"/>
      <c r="R2208"/>
      <c r="S2208"/>
      <c r="T2208"/>
      <c r="U2208"/>
    </row>
    <row r="2209" spans="2:21" ht="18" customHeight="1">
      <c r="B2209" s="853"/>
      <c r="C2209" s="851"/>
      <c r="D2209" s="851"/>
      <c r="E2209" s="851"/>
      <c r="F2209" s="851"/>
      <c r="G2209" s="851"/>
      <c r="H2209" s="851"/>
      <c r="I2209" s="851"/>
      <c r="J2209" s="851"/>
      <c r="K2209" s="851"/>
      <c r="L2209" s="851"/>
      <c r="M2209" s="851"/>
      <c r="N2209" s="851"/>
      <c r="O2209" s="852"/>
      <c r="R2209"/>
      <c r="S2209"/>
      <c r="T2209"/>
      <c r="U2209"/>
    </row>
    <row r="2210" spans="2:21" ht="18" customHeight="1">
      <c r="B2210" s="853"/>
      <c r="C2210" s="851"/>
      <c r="D2210" s="851"/>
      <c r="E2210" s="851"/>
      <c r="F2210" s="851"/>
      <c r="G2210" s="851"/>
      <c r="H2210" s="851"/>
      <c r="I2210" s="851"/>
      <c r="J2210" s="851"/>
      <c r="K2210" s="851"/>
      <c r="L2210" s="851"/>
      <c r="M2210" s="851"/>
      <c r="N2210" s="851"/>
      <c r="O2210" s="852"/>
      <c r="R2210"/>
      <c r="S2210"/>
      <c r="T2210"/>
      <c r="U2210"/>
    </row>
    <row r="2211" spans="2:21" ht="18" customHeight="1">
      <c r="B2211" s="853"/>
      <c r="C2211" s="851"/>
      <c r="D2211" s="851"/>
      <c r="E2211" s="851"/>
      <c r="F2211" s="851"/>
      <c r="G2211" s="851"/>
      <c r="H2211" s="851"/>
      <c r="I2211" s="851"/>
      <c r="J2211" s="851"/>
      <c r="K2211" s="851"/>
      <c r="L2211" s="851"/>
      <c r="M2211" s="851"/>
      <c r="N2211" s="851"/>
      <c r="O2211" s="852"/>
      <c r="R2211"/>
      <c r="S2211"/>
      <c r="T2211"/>
      <c r="U2211"/>
    </row>
    <row r="2212" spans="2:21" ht="18" customHeight="1">
      <c r="B2212" s="853"/>
      <c r="C2212" s="851"/>
      <c r="D2212" s="851"/>
      <c r="E2212" s="851"/>
      <c r="F2212" s="851"/>
      <c r="G2212" s="851"/>
      <c r="H2212" s="851"/>
      <c r="I2212" s="851"/>
      <c r="J2212" s="851"/>
      <c r="K2212" s="851"/>
      <c r="L2212" s="851"/>
      <c r="M2212" s="851"/>
      <c r="N2212" s="851"/>
      <c r="O2212" s="852"/>
      <c r="R2212"/>
      <c r="S2212"/>
      <c r="T2212"/>
      <c r="U2212"/>
    </row>
    <row r="2213" spans="2:21" ht="18" customHeight="1">
      <c r="B2213" s="853"/>
      <c r="C2213" s="851"/>
      <c r="D2213" s="851"/>
      <c r="E2213" s="851"/>
      <c r="F2213" s="851"/>
      <c r="G2213" s="851"/>
      <c r="H2213" s="851"/>
      <c r="I2213" s="851"/>
      <c r="J2213" s="851"/>
      <c r="K2213" s="851"/>
      <c r="L2213" s="851"/>
      <c r="M2213" s="851"/>
      <c r="N2213" s="851"/>
      <c r="O2213" s="852"/>
      <c r="R2213"/>
      <c r="S2213"/>
      <c r="T2213"/>
      <c r="U2213"/>
    </row>
    <row r="2214" spans="2:21" ht="18" customHeight="1">
      <c r="B2214" s="853"/>
      <c r="C2214" s="851"/>
      <c r="D2214" s="851"/>
      <c r="E2214" s="851"/>
      <c r="F2214" s="851"/>
      <c r="G2214" s="851"/>
      <c r="H2214" s="851"/>
      <c r="I2214" s="851"/>
      <c r="J2214" s="851"/>
      <c r="K2214" s="851"/>
      <c r="L2214" s="851"/>
      <c r="M2214" s="851"/>
      <c r="N2214" s="851"/>
      <c r="O2214" s="852"/>
      <c r="R2214"/>
      <c r="S2214"/>
      <c r="T2214"/>
      <c r="U2214"/>
    </row>
    <row r="2215" spans="2:21" ht="18" customHeight="1">
      <c r="B2215" s="853"/>
      <c r="C2215" s="851"/>
      <c r="D2215" s="851"/>
      <c r="E2215" s="851"/>
      <c r="F2215" s="851"/>
      <c r="G2215" s="851"/>
      <c r="H2215" s="851"/>
      <c r="I2215" s="851"/>
      <c r="J2215" s="851"/>
      <c r="K2215" s="851"/>
      <c r="L2215" s="851"/>
      <c r="M2215" s="851"/>
      <c r="N2215" s="851"/>
      <c r="O2215" s="852"/>
      <c r="R2215"/>
      <c r="S2215"/>
      <c r="T2215"/>
      <c r="U2215"/>
    </row>
    <row r="2216" spans="2:21" ht="18" customHeight="1">
      <c r="B2216" s="853"/>
      <c r="C2216" s="851"/>
      <c r="D2216" s="851"/>
      <c r="E2216" s="851"/>
      <c r="F2216" s="851"/>
      <c r="G2216" s="851"/>
      <c r="H2216" s="851"/>
      <c r="I2216" s="851"/>
      <c r="J2216" s="851"/>
      <c r="K2216" s="851"/>
      <c r="L2216" s="851"/>
      <c r="M2216" s="851"/>
      <c r="N2216" s="851"/>
      <c r="O2216" s="852"/>
      <c r="R2216"/>
      <c r="S2216"/>
      <c r="T2216"/>
      <c r="U2216"/>
    </row>
    <row r="2217" spans="2:21" ht="18" customHeight="1">
      <c r="B2217" s="853"/>
      <c r="C2217" s="851"/>
      <c r="D2217" s="851"/>
      <c r="E2217" s="851"/>
      <c r="F2217" s="851"/>
      <c r="G2217" s="851"/>
      <c r="H2217" s="851"/>
      <c r="I2217" s="851"/>
      <c r="J2217" s="851"/>
      <c r="K2217" s="851"/>
      <c r="L2217" s="851"/>
      <c r="M2217" s="851"/>
      <c r="N2217" s="851"/>
      <c r="O2217" s="852"/>
      <c r="R2217"/>
      <c r="S2217"/>
      <c r="T2217"/>
      <c r="U2217"/>
    </row>
    <row r="2218" spans="2:21" ht="18" customHeight="1">
      <c r="B2218" s="853"/>
      <c r="C2218" s="851"/>
      <c r="D2218" s="851"/>
      <c r="E2218" s="851"/>
      <c r="F2218" s="851"/>
      <c r="G2218" s="851"/>
      <c r="H2218" s="851"/>
      <c r="I2218" s="851"/>
      <c r="J2218" s="851"/>
      <c r="K2218" s="851"/>
      <c r="L2218" s="851"/>
      <c r="M2218" s="851"/>
      <c r="N2218" s="851"/>
      <c r="O2218" s="852"/>
      <c r="R2218"/>
      <c r="S2218"/>
      <c r="T2218"/>
      <c r="U2218"/>
    </row>
    <row r="2219" spans="2:21" ht="18" customHeight="1">
      <c r="B2219" s="853"/>
      <c r="C2219" s="851"/>
      <c r="D2219" s="851"/>
      <c r="E2219" s="851"/>
      <c r="F2219" s="851"/>
      <c r="G2219" s="851"/>
      <c r="H2219" s="851"/>
      <c r="I2219" s="851"/>
      <c r="J2219" s="851"/>
      <c r="K2219" s="851"/>
      <c r="L2219" s="851"/>
      <c r="M2219" s="851"/>
      <c r="N2219" s="851"/>
      <c r="O2219" s="852"/>
      <c r="R2219"/>
      <c r="S2219"/>
      <c r="T2219"/>
      <c r="U2219"/>
    </row>
    <row r="2220" spans="2:21" ht="18" customHeight="1">
      <c r="B2220" s="979"/>
      <c r="C2220" s="980"/>
      <c r="D2220" s="980"/>
      <c r="E2220" s="980"/>
      <c r="F2220" s="980"/>
      <c r="G2220" s="980"/>
      <c r="H2220" s="980"/>
      <c r="I2220" s="980"/>
      <c r="J2220" s="980"/>
      <c r="K2220" s="980"/>
      <c r="L2220" s="980"/>
      <c r="M2220" s="980"/>
      <c r="N2220" s="980"/>
      <c r="O2220" s="981"/>
      <c r="R2220"/>
      <c r="S2220"/>
      <c r="T2220"/>
      <c r="U2220"/>
    </row>
    <row r="2221" spans="2:21" ht="18" customHeight="1">
      <c r="B2221" s="969" t="s">
        <v>385</v>
      </c>
      <c r="C2221" s="970"/>
      <c r="D2221" s="970"/>
      <c r="E2221" s="970"/>
      <c r="F2221" s="970"/>
      <c r="G2221" s="970"/>
      <c r="H2221" s="970"/>
      <c r="I2221" s="970"/>
      <c r="J2221" s="970"/>
      <c r="K2221" s="970"/>
      <c r="L2221" s="970"/>
      <c r="M2221" s="970"/>
      <c r="N2221" s="970"/>
      <c r="O2221" s="971"/>
      <c r="R2221"/>
      <c r="S2221"/>
      <c r="T2221"/>
      <c r="U2221"/>
    </row>
    <row r="2222" spans="2:21" ht="18" customHeight="1">
      <c r="B2222" s="972"/>
      <c r="C2222" s="851"/>
      <c r="D2222" s="851"/>
      <c r="E2222" s="851"/>
      <c r="F2222" s="851"/>
      <c r="G2222" s="851"/>
      <c r="H2222" s="851"/>
      <c r="I2222" s="851"/>
      <c r="J2222" s="851"/>
      <c r="K2222" s="851"/>
      <c r="L2222" s="851"/>
      <c r="M2222" s="851"/>
      <c r="N2222" s="851"/>
      <c r="O2222" s="852"/>
      <c r="R2222"/>
      <c r="S2222"/>
      <c r="T2222"/>
      <c r="U2222"/>
    </row>
    <row r="2223" spans="2:21" ht="18" customHeight="1">
      <c r="B2223" s="853"/>
      <c r="C2223" s="851"/>
      <c r="D2223" s="851"/>
      <c r="E2223" s="851"/>
      <c r="F2223" s="851"/>
      <c r="G2223" s="851"/>
      <c r="H2223" s="851"/>
      <c r="I2223" s="851"/>
      <c r="J2223" s="851"/>
      <c r="K2223" s="851"/>
      <c r="L2223" s="851"/>
      <c r="M2223" s="851"/>
      <c r="N2223" s="851"/>
      <c r="O2223" s="852"/>
      <c r="R2223"/>
      <c r="S2223"/>
      <c r="T2223"/>
      <c r="U2223"/>
    </row>
    <row r="2224" spans="2:21" ht="18" customHeight="1">
      <c r="B2224" s="853"/>
      <c r="C2224" s="851"/>
      <c r="D2224" s="851"/>
      <c r="E2224" s="851"/>
      <c r="F2224" s="851"/>
      <c r="G2224" s="851"/>
      <c r="H2224" s="851"/>
      <c r="I2224" s="851"/>
      <c r="J2224" s="851"/>
      <c r="K2224" s="851"/>
      <c r="L2224" s="851"/>
      <c r="M2224" s="851"/>
      <c r="N2224" s="851"/>
      <c r="O2224" s="852"/>
      <c r="R2224"/>
      <c r="S2224"/>
      <c r="T2224"/>
      <c r="U2224"/>
    </row>
    <row r="2225" spans="1:21" ht="18" customHeight="1">
      <c r="B2225" s="853"/>
      <c r="C2225" s="851"/>
      <c r="D2225" s="851"/>
      <c r="E2225" s="851"/>
      <c r="F2225" s="851"/>
      <c r="G2225" s="851"/>
      <c r="H2225" s="851"/>
      <c r="I2225" s="851"/>
      <c r="J2225" s="851"/>
      <c r="K2225" s="851"/>
      <c r="L2225" s="851"/>
      <c r="M2225" s="851"/>
      <c r="N2225" s="851"/>
      <c r="O2225" s="852"/>
      <c r="R2225"/>
      <c r="S2225"/>
      <c r="T2225"/>
      <c r="U2225"/>
    </row>
    <row r="2226" spans="1:21" ht="18" customHeight="1">
      <c r="B2226" s="973" t="s">
        <v>387</v>
      </c>
      <c r="C2226" s="974"/>
      <c r="D2226" s="974"/>
      <c r="E2226" s="974"/>
      <c r="F2226" s="974"/>
      <c r="G2226" s="974"/>
      <c r="H2226" s="974"/>
      <c r="I2226" s="974"/>
      <c r="J2226" s="974"/>
      <c r="K2226" s="974"/>
      <c r="L2226" s="974"/>
      <c r="M2226" s="974"/>
      <c r="N2226" s="974"/>
      <c r="O2226" s="975"/>
      <c r="R2226"/>
      <c r="S2226"/>
      <c r="T2226"/>
      <c r="U2226"/>
    </row>
    <row r="2227" spans="1:21" ht="18" customHeight="1">
      <c r="B2227" s="972"/>
      <c r="C2227" s="851"/>
      <c r="D2227" s="851"/>
      <c r="E2227" s="851"/>
      <c r="F2227" s="851"/>
      <c r="G2227" s="851"/>
      <c r="H2227" s="851"/>
      <c r="I2227" s="851"/>
      <c r="J2227" s="851"/>
      <c r="K2227" s="851"/>
      <c r="L2227" s="851"/>
      <c r="M2227" s="851"/>
      <c r="N2227" s="851"/>
      <c r="O2227" s="852"/>
      <c r="R2227"/>
      <c r="S2227"/>
      <c r="T2227"/>
      <c r="U2227"/>
    </row>
    <row r="2228" spans="1:21" ht="18" customHeight="1">
      <c r="B2228" s="854"/>
      <c r="C2228" s="855"/>
      <c r="D2228" s="855"/>
      <c r="E2228" s="855"/>
      <c r="F2228" s="855"/>
      <c r="G2228" s="855"/>
      <c r="H2228" s="855"/>
      <c r="I2228" s="855"/>
      <c r="J2228" s="855"/>
      <c r="K2228" s="855"/>
      <c r="L2228" s="855"/>
      <c r="M2228" s="855"/>
      <c r="N2228" s="855"/>
      <c r="O2228" s="856"/>
      <c r="R2228"/>
      <c r="S2228"/>
      <c r="T2228"/>
      <c r="U2228"/>
    </row>
    <row r="2229" spans="1:21" ht="18" customHeight="1">
      <c r="B2229" s="976" t="s">
        <v>88</v>
      </c>
      <c r="C2229" s="977"/>
      <c r="D2229" s="977"/>
      <c r="E2229" s="977"/>
      <c r="F2229" s="977"/>
      <c r="G2229" s="977"/>
      <c r="H2229" s="977"/>
      <c r="I2229" s="977"/>
      <c r="J2229" s="977"/>
      <c r="K2229" s="977"/>
      <c r="L2229" s="977"/>
      <c r="M2229" s="977"/>
      <c r="N2229" s="977"/>
      <c r="O2229" s="978"/>
      <c r="R2229"/>
      <c r="S2229"/>
      <c r="T2229"/>
      <c r="U2229"/>
    </row>
    <row r="2230" spans="1:21" ht="18" customHeight="1">
      <c r="B2230" s="955"/>
      <c r="C2230" s="956"/>
      <c r="D2230" s="956"/>
      <c r="E2230" s="956"/>
      <c r="F2230" s="956"/>
      <c r="G2230" s="956"/>
      <c r="H2230" s="956"/>
      <c r="I2230" s="956"/>
      <c r="J2230" s="956"/>
      <c r="K2230" s="956"/>
      <c r="L2230" s="956"/>
      <c r="M2230" s="956"/>
      <c r="N2230" s="956"/>
      <c r="O2230" s="957"/>
      <c r="R2230"/>
      <c r="S2230"/>
      <c r="T2230"/>
      <c r="U2230"/>
    </row>
    <row r="2231" spans="1:21" ht="18" customHeight="1">
      <c r="B2231" s="853"/>
      <c r="C2231" s="851"/>
      <c r="D2231" s="851"/>
      <c r="E2231" s="851"/>
      <c r="F2231" s="851"/>
      <c r="G2231" s="851"/>
      <c r="H2231" s="851"/>
      <c r="I2231" s="851"/>
      <c r="J2231" s="851"/>
      <c r="K2231" s="851"/>
      <c r="L2231" s="851"/>
      <c r="M2231" s="851"/>
      <c r="N2231" s="851"/>
      <c r="O2231" s="852"/>
      <c r="R2231"/>
      <c r="S2231"/>
      <c r="T2231"/>
      <c r="U2231"/>
    </row>
    <row r="2232" spans="1:21" s="519" customFormat="1" ht="18" customHeight="1">
      <c r="B2232" s="854"/>
      <c r="C2232" s="855"/>
      <c r="D2232" s="855"/>
      <c r="E2232" s="855"/>
      <c r="F2232" s="855"/>
      <c r="G2232" s="855"/>
      <c r="H2232" s="855"/>
      <c r="I2232" s="855"/>
      <c r="J2232" s="855"/>
      <c r="K2232" s="855"/>
      <c r="L2232" s="855"/>
      <c r="M2232" s="855"/>
      <c r="N2232" s="855"/>
      <c r="O2232" s="856"/>
    </row>
    <row r="2233" spans="1:21" s="1" customFormat="1" ht="4.5" customHeight="1" thickBot="1">
      <c r="B2233" s="500"/>
      <c r="C2233" s="500"/>
      <c r="D2233" s="501"/>
      <c r="E2233" s="501"/>
      <c r="F2233" s="501"/>
      <c r="G2233" s="501"/>
      <c r="H2233" s="501"/>
      <c r="I2233" s="501"/>
      <c r="J2233" s="501"/>
      <c r="K2233" s="501"/>
      <c r="L2233" s="501"/>
      <c r="M2233" s="501"/>
      <c r="N2233" s="501"/>
      <c r="O2233" s="501"/>
    </row>
    <row r="2234" spans="1:21" s="1" customFormat="1" ht="18" customHeight="1" thickBot="1">
      <c r="B2234" s="958" t="s">
        <v>76</v>
      </c>
      <c r="C2234" s="959"/>
      <c r="D2234" s="960"/>
      <c r="E2234" s="714">
        <v>21</v>
      </c>
      <c r="F2234" s="450"/>
      <c r="G2234" s="450"/>
      <c r="H2234" s="450"/>
      <c r="I2234" s="450"/>
      <c r="J2234" s="450"/>
      <c r="K2234" s="450"/>
      <c r="L2234" s="760"/>
      <c r="M2234" s="760"/>
      <c r="N2234" s="760"/>
      <c r="O2234" s="760"/>
    </row>
    <row r="2235" spans="1:21" s="38" customFormat="1" ht="18.75" customHeight="1">
      <c r="A2235" s="307"/>
      <c r="B2235" s="224" t="s">
        <v>493</v>
      </c>
      <c r="C2235" s="224"/>
      <c r="D2235" s="225"/>
      <c r="E2235" s="226"/>
      <c r="F2235" s="226"/>
      <c r="G2235" s="226"/>
      <c r="H2235" s="226"/>
      <c r="I2235" s="226"/>
      <c r="J2235" s="502"/>
      <c r="K2235" s="227"/>
      <c r="L2235" s="760"/>
      <c r="M2235" s="760"/>
      <c r="N2235" s="760"/>
      <c r="O2235" s="760"/>
    </row>
    <row r="2236" spans="1:21" s="38" customFormat="1">
      <c r="A2236" s="503"/>
      <c r="B2236" s="375" t="s">
        <v>228</v>
      </c>
      <c r="C2236" s="375"/>
      <c r="D2236" s="504"/>
      <c r="E2236" s="505"/>
      <c r="F2236" s="505"/>
      <c r="G2236" s="228" t="s">
        <v>229</v>
      </c>
      <c r="H2236" s="504"/>
      <c r="I2236" s="375" t="s">
        <v>230</v>
      </c>
      <c r="J2236" s="375"/>
      <c r="K2236" s="503"/>
      <c r="L2236" s="506"/>
      <c r="M2236" s="507"/>
      <c r="N2236" s="508"/>
      <c r="O2236" s="228" t="s">
        <v>229</v>
      </c>
    </row>
    <row r="2237" spans="1:21" s="38" customFormat="1">
      <c r="A2237" s="509"/>
      <c r="B2237" s="229" t="s">
        <v>231</v>
      </c>
      <c r="C2237" s="230"/>
      <c r="D2237" s="230"/>
      <c r="E2237" s="231"/>
      <c r="F2237" s="231" t="s">
        <v>232</v>
      </c>
      <c r="G2237" s="232" t="s">
        <v>233</v>
      </c>
      <c r="H2237" s="233"/>
      <c r="I2237" s="229" t="s">
        <v>231</v>
      </c>
      <c r="J2237" s="230"/>
      <c r="K2237" s="230"/>
      <c r="L2237" s="230"/>
      <c r="M2237" s="231"/>
      <c r="N2237" s="231" t="s">
        <v>232</v>
      </c>
      <c r="O2237" s="232" t="s">
        <v>233</v>
      </c>
    </row>
    <row r="2238" spans="1:21" s="38" customFormat="1" ht="18" customHeight="1">
      <c r="A2238" s="503"/>
      <c r="B2238" s="234" t="s">
        <v>234</v>
      </c>
      <c r="C2238" s="235"/>
      <c r="D2238" s="235"/>
      <c r="E2238" s="236"/>
      <c r="F2238" s="237"/>
      <c r="G2238" s="238"/>
      <c r="H2238" s="510"/>
      <c r="I2238" s="234" t="s">
        <v>235</v>
      </c>
      <c r="J2238" s="235"/>
      <c r="K2238" s="235"/>
      <c r="L2238" s="235"/>
      <c r="M2238" s="236"/>
      <c r="N2238" s="239"/>
      <c r="O2238" s="240"/>
    </row>
    <row r="2239" spans="1:21" s="38" customFormat="1" ht="14.25" customHeight="1">
      <c r="A2239" s="503"/>
      <c r="B2239" s="241"/>
      <c r="C2239" s="242"/>
      <c r="D2239" s="243"/>
      <c r="E2239" s="244"/>
      <c r="F2239" s="245"/>
      <c r="G2239" s="246"/>
      <c r="H2239" s="510"/>
      <c r="I2239" s="247"/>
      <c r="J2239" s="248"/>
      <c r="K2239" s="243"/>
      <c r="L2239" s="243"/>
      <c r="M2239" s="244"/>
      <c r="N2239" s="245"/>
      <c r="O2239" s="249"/>
    </row>
    <row r="2240" spans="1:21" s="38" customFormat="1" ht="14.25" customHeight="1">
      <c r="A2240" s="503"/>
      <c r="B2240" s="250"/>
      <c r="C2240" s="251"/>
      <c r="D2240" s="252"/>
      <c r="E2240" s="253"/>
      <c r="F2240" s="245"/>
      <c r="G2240" s="254">
        <f>ROUNDDOWN(SUM(F2239:F2246)/1000,0)</f>
        <v>0</v>
      </c>
      <c r="H2240" s="511"/>
      <c r="I2240" s="247"/>
      <c r="J2240" s="255"/>
      <c r="K2240" s="252"/>
      <c r="L2240" s="252"/>
      <c r="M2240" s="253"/>
      <c r="N2240" s="245"/>
      <c r="O2240" s="256">
        <f>ROUNDDOWN(SUM(N2239:N2251)/1000,0)</f>
        <v>0</v>
      </c>
    </row>
    <row r="2241" spans="1:15" s="38" customFormat="1" ht="14.25" customHeight="1">
      <c r="A2241" s="503"/>
      <c r="B2241" s="250"/>
      <c r="C2241" s="251"/>
      <c r="D2241" s="252"/>
      <c r="E2241" s="253"/>
      <c r="F2241" s="245"/>
      <c r="G2241" s="254"/>
      <c r="H2241" s="511"/>
      <c r="I2241" s="257"/>
      <c r="J2241" s="255"/>
      <c r="K2241" s="252"/>
      <c r="L2241" s="252"/>
      <c r="M2241" s="253"/>
      <c r="N2241" s="245"/>
      <c r="O2241" s="249"/>
    </row>
    <row r="2242" spans="1:15" s="38" customFormat="1" ht="14.25" customHeight="1">
      <c r="A2242" s="503"/>
      <c r="B2242" s="250"/>
      <c r="C2242" s="251"/>
      <c r="D2242" s="252"/>
      <c r="E2242" s="253"/>
      <c r="F2242" s="245"/>
      <c r="G2242" s="254"/>
      <c r="H2242" s="511"/>
      <c r="I2242" s="257"/>
      <c r="J2242" s="255"/>
      <c r="K2242" s="252"/>
      <c r="L2242" s="252"/>
      <c r="M2242" s="253"/>
      <c r="N2242" s="245"/>
      <c r="O2242" s="249"/>
    </row>
    <row r="2243" spans="1:15" s="38" customFormat="1" ht="14.25" customHeight="1">
      <c r="A2243" s="503"/>
      <c r="B2243" s="250"/>
      <c r="C2243" s="251"/>
      <c r="D2243" s="252"/>
      <c r="E2243" s="253"/>
      <c r="F2243" s="245"/>
      <c r="G2243" s="254"/>
      <c r="H2243" s="511"/>
      <c r="I2243" s="257"/>
      <c r="J2243" s="255"/>
      <c r="K2243" s="252"/>
      <c r="L2243" s="252"/>
      <c r="M2243" s="253"/>
      <c r="N2243" s="245"/>
      <c r="O2243" s="249"/>
    </row>
    <row r="2244" spans="1:15" s="38" customFormat="1" ht="14.25" customHeight="1">
      <c r="A2244" s="503"/>
      <c r="B2244" s="250"/>
      <c r="C2244" s="251"/>
      <c r="D2244" s="252"/>
      <c r="E2244" s="253"/>
      <c r="F2244" s="245"/>
      <c r="G2244" s="254"/>
      <c r="H2244" s="511"/>
      <c r="I2244" s="257"/>
      <c r="J2244" s="255"/>
      <c r="K2244" s="252"/>
      <c r="L2244" s="252"/>
      <c r="M2244" s="253"/>
      <c r="N2244" s="245"/>
      <c r="O2244" s="249"/>
    </row>
    <row r="2245" spans="1:15" s="38" customFormat="1" ht="14.25" customHeight="1">
      <c r="A2245" s="503"/>
      <c r="B2245" s="250"/>
      <c r="C2245" s="251"/>
      <c r="D2245" s="252"/>
      <c r="E2245" s="253"/>
      <c r="F2245" s="245"/>
      <c r="G2245" s="258"/>
      <c r="H2245" s="512"/>
      <c r="I2245" s="259"/>
      <c r="J2245" s="255"/>
      <c r="K2245" s="252"/>
      <c r="L2245" s="252"/>
      <c r="M2245" s="253"/>
      <c r="N2245" s="245"/>
      <c r="O2245" s="249"/>
    </row>
    <row r="2246" spans="1:15" s="38" customFormat="1" ht="14.25" customHeight="1">
      <c r="A2246" s="503"/>
      <c r="B2246" s="250"/>
      <c r="C2246" s="260"/>
      <c r="D2246" s="261"/>
      <c r="E2246" s="262"/>
      <c r="F2246" s="263"/>
      <c r="G2246" s="258"/>
      <c r="H2246" s="512"/>
      <c r="I2246" s="259"/>
      <c r="J2246" s="255"/>
      <c r="K2246" s="252"/>
      <c r="L2246" s="252"/>
      <c r="M2246" s="253"/>
      <c r="N2246" s="245"/>
      <c r="O2246" s="249"/>
    </row>
    <row r="2247" spans="1:15" s="38" customFormat="1" ht="14.25" customHeight="1">
      <c r="A2247" s="503"/>
      <c r="B2247" s="234" t="s">
        <v>236</v>
      </c>
      <c r="C2247" s="235"/>
      <c r="D2247" s="235"/>
      <c r="E2247" s="236"/>
      <c r="F2247" s="237"/>
      <c r="G2247" s="238"/>
      <c r="H2247" s="513"/>
      <c r="I2247" s="247"/>
      <c r="J2247" s="255"/>
      <c r="K2247" s="252"/>
      <c r="L2247" s="252"/>
      <c r="M2247" s="253"/>
      <c r="N2247" s="245"/>
      <c r="O2247" s="249"/>
    </row>
    <row r="2248" spans="1:15" s="38" customFormat="1" ht="14.25" customHeight="1">
      <c r="A2248" s="503"/>
      <c r="B2248" s="241"/>
      <c r="C2248" s="242"/>
      <c r="D2248" s="243"/>
      <c r="E2248" s="244"/>
      <c r="F2248" s="264"/>
      <c r="G2248" s="246"/>
      <c r="H2248" s="513"/>
      <c r="I2248" s="257"/>
      <c r="J2248" s="255"/>
      <c r="K2248" s="252"/>
      <c r="L2248" s="252"/>
      <c r="M2248" s="253"/>
      <c r="N2248" s="245"/>
      <c r="O2248" s="249"/>
    </row>
    <row r="2249" spans="1:15" s="38" customFormat="1" ht="14.25" customHeight="1">
      <c r="A2249" s="503"/>
      <c r="B2249" s="250"/>
      <c r="C2249" s="251"/>
      <c r="D2249" s="252"/>
      <c r="E2249" s="253"/>
      <c r="F2249" s="265"/>
      <c r="G2249" s="254">
        <f>ROUNDDOWN(SUM(F2248:F2252)/1000,0)</f>
        <v>0</v>
      </c>
      <c r="H2249" s="511"/>
      <c r="I2249" s="247"/>
      <c r="J2249" s="255"/>
      <c r="K2249" s="252"/>
      <c r="L2249" s="252"/>
      <c r="M2249" s="253"/>
      <c r="N2249" s="245"/>
      <c r="O2249" s="249"/>
    </row>
    <row r="2250" spans="1:15" s="38" customFormat="1" ht="14.25" customHeight="1">
      <c r="A2250" s="503"/>
      <c r="B2250" s="250"/>
      <c r="C2250" s="251"/>
      <c r="D2250" s="252"/>
      <c r="E2250" s="253"/>
      <c r="F2250" s="265"/>
      <c r="G2250" s="254"/>
      <c r="H2250" s="511"/>
      <c r="I2250" s="247"/>
      <c r="J2250" s="255"/>
      <c r="K2250" s="252"/>
      <c r="L2250" s="252"/>
      <c r="M2250" s="253"/>
      <c r="N2250" s="265"/>
      <c r="O2250" s="249"/>
    </row>
    <row r="2251" spans="1:15" s="38" customFormat="1" ht="14.25" customHeight="1">
      <c r="A2251" s="503"/>
      <c r="B2251" s="250"/>
      <c r="C2251" s="251"/>
      <c r="D2251" s="252"/>
      <c r="E2251" s="253"/>
      <c r="F2251" s="245"/>
      <c r="G2251" s="254"/>
      <c r="H2251" s="513"/>
      <c r="I2251" s="247"/>
      <c r="J2251" s="266"/>
      <c r="K2251" s="261"/>
      <c r="L2251" s="261"/>
      <c r="M2251" s="262"/>
      <c r="N2251" s="245"/>
      <c r="O2251" s="267"/>
    </row>
    <row r="2252" spans="1:15" s="38" customFormat="1" ht="14.25" customHeight="1">
      <c r="A2252" s="503"/>
      <c r="B2252" s="250"/>
      <c r="C2252" s="260"/>
      <c r="D2252" s="261"/>
      <c r="E2252" s="262"/>
      <c r="F2252" s="263"/>
      <c r="G2252" s="254"/>
      <c r="H2252" s="511"/>
      <c r="I2252" s="234" t="s">
        <v>237</v>
      </c>
      <c r="J2252" s="235"/>
      <c r="K2252" s="235"/>
      <c r="L2252" s="235"/>
      <c r="M2252" s="236"/>
      <c r="N2252" s="237"/>
      <c r="O2252" s="268"/>
    </row>
    <row r="2253" spans="1:15" s="38" customFormat="1" ht="14.25" customHeight="1">
      <c r="A2253" s="503"/>
      <c r="B2253" s="234" t="s">
        <v>238</v>
      </c>
      <c r="C2253" s="235"/>
      <c r="D2253" s="235"/>
      <c r="E2253" s="236"/>
      <c r="F2253" s="237"/>
      <c r="G2253" s="238"/>
      <c r="H2253" s="511"/>
      <c r="I2253" s="247"/>
      <c r="J2253" s="248"/>
      <c r="K2253" s="243"/>
      <c r="L2253" s="243"/>
      <c r="M2253" s="244"/>
      <c r="N2253" s="245"/>
      <c r="O2253" s="249"/>
    </row>
    <row r="2254" spans="1:15" s="38" customFormat="1" ht="14.25" customHeight="1">
      <c r="A2254" s="503"/>
      <c r="B2254" s="241"/>
      <c r="C2254" s="242"/>
      <c r="D2254" s="243"/>
      <c r="E2254" s="244"/>
      <c r="F2254" s="264"/>
      <c r="G2254" s="246"/>
      <c r="H2254" s="513"/>
      <c r="I2254" s="247"/>
      <c r="J2254" s="255"/>
      <c r="K2254" s="252"/>
      <c r="L2254" s="252"/>
      <c r="M2254" s="253"/>
      <c r="N2254" s="265"/>
      <c r="O2254" s="256">
        <f>ROUNDDOWN(SUM(N2253:N2269)/1000,0)</f>
        <v>0</v>
      </c>
    </row>
    <row r="2255" spans="1:15" s="38" customFormat="1" ht="14.25" customHeight="1">
      <c r="A2255" s="503"/>
      <c r="B2255" s="250"/>
      <c r="C2255" s="251"/>
      <c r="D2255" s="252"/>
      <c r="E2255" s="253"/>
      <c r="F2255" s="265"/>
      <c r="G2255" s="254">
        <f>ROUNDDOWN(SUM(F2254:F2259)/1000,0)</f>
        <v>0</v>
      </c>
      <c r="H2255" s="513"/>
      <c r="I2255" s="257"/>
      <c r="J2255" s="255"/>
      <c r="K2255" s="252"/>
      <c r="L2255" s="252"/>
      <c r="M2255" s="253"/>
      <c r="N2255" s="245"/>
      <c r="O2255" s="249"/>
    </row>
    <row r="2256" spans="1:15" s="38" customFormat="1" ht="14.25" customHeight="1">
      <c r="A2256" s="503"/>
      <c r="B2256" s="250"/>
      <c r="C2256" s="251"/>
      <c r="D2256" s="252"/>
      <c r="E2256" s="253"/>
      <c r="F2256" s="265"/>
      <c r="G2256" s="254"/>
      <c r="H2256" s="513"/>
      <c r="I2256" s="257"/>
      <c r="J2256" s="255"/>
      <c r="K2256" s="252"/>
      <c r="L2256" s="252"/>
      <c r="M2256" s="253"/>
      <c r="N2256" s="245"/>
      <c r="O2256" s="249"/>
    </row>
    <row r="2257" spans="1:15" s="38" customFormat="1" ht="14.25" customHeight="1">
      <c r="A2257" s="503"/>
      <c r="B2257" s="250"/>
      <c r="C2257" s="251"/>
      <c r="D2257" s="252"/>
      <c r="E2257" s="253"/>
      <c r="F2257" s="265"/>
      <c r="G2257" s="254"/>
      <c r="H2257" s="511"/>
      <c r="I2257" s="257"/>
      <c r="J2257" s="255"/>
      <c r="K2257" s="252"/>
      <c r="L2257" s="252"/>
      <c r="M2257" s="253"/>
      <c r="N2257" s="265"/>
      <c r="O2257" s="249"/>
    </row>
    <row r="2258" spans="1:15" s="38" customFormat="1" ht="14.25" customHeight="1">
      <c r="A2258" s="503"/>
      <c r="B2258" s="250"/>
      <c r="C2258" s="251"/>
      <c r="D2258" s="252"/>
      <c r="E2258" s="253"/>
      <c r="F2258" s="245"/>
      <c r="G2258" s="254"/>
      <c r="H2258" s="511"/>
      <c r="I2258" s="257"/>
      <c r="J2258" s="255"/>
      <c r="K2258" s="252"/>
      <c r="L2258" s="252"/>
      <c r="M2258" s="253"/>
      <c r="N2258" s="265"/>
      <c r="O2258" s="249"/>
    </row>
    <row r="2259" spans="1:15" s="38" customFormat="1" ht="14.25" customHeight="1">
      <c r="A2259" s="503"/>
      <c r="B2259" s="250"/>
      <c r="C2259" s="260"/>
      <c r="D2259" s="261"/>
      <c r="E2259" s="262"/>
      <c r="F2259" s="263"/>
      <c r="G2259" s="254"/>
      <c r="H2259" s="511"/>
      <c r="I2259" s="247"/>
      <c r="J2259" s="255"/>
      <c r="K2259" s="252"/>
      <c r="L2259" s="252"/>
      <c r="M2259" s="253"/>
      <c r="N2259" s="265"/>
      <c r="O2259" s="249"/>
    </row>
    <row r="2260" spans="1:15" s="38" customFormat="1" ht="14.25" customHeight="1">
      <c r="A2260" s="503"/>
      <c r="B2260" s="234" t="s">
        <v>239</v>
      </c>
      <c r="C2260" s="235"/>
      <c r="D2260" s="235"/>
      <c r="E2260" s="236"/>
      <c r="F2260" s="237"/>
      <c r="G2260" s="238"/>
      <c r="H2260" s="511"/>
      <c r="I2260" s="257"/>
      <c r="J2260" s="255"/>
      <c r="K2260" s="252"/>
      <c r="L2260" s="252"/>
      <c r="M2260" s="253"/>
      <c r="N2260" s="265"/>
      <c r="O2260" s="249"/>
    </row>
    <row r="2261" spans="1:15" s="38" customFormat="1" ht="14.25" customHeight="1">
      <c r="A2261" s="503"/>
      <c r="B2261" s="241"/>
      <c r="C2261" s="242"/>
      <c r="D2261" s="243"/>
      <c r="E2261" s="244"/>
      <c r="F2261" s="264"/>
      <c r="G2261" s="246"/>
      <c r="H2261" s="513"/>
      <c r="I2261" s="247"/>
      <c r="J2261" s="255"/>
      <c r="K2261" s="252"/>
      <c r="L2261" s="252"/>
      <c r="M2261" s="253"/>
      <c r="N2261" s="245"/>
      <c r="O2261" s="249"/>
    </row>
    <row r="2262" spans="1:15" s="38" customFormat="1" ht="14.25" customHeight="1">
      <c r="A2262" s="503"/>
      <c r="B2262" s="250"/>
      <c r="C2262" s="251"/>
      <c r="D2262" s="252"/>
      <c r="E2262" s="253"/>
      <c r="F2262" s="265"/>
      <c r="G2262" s="254">
        <f>ROUNDDOWN(SUM(F2261:F2265)/1000,0)</f>
        <v>0</v>
      </c>
      <c r="H2262" s="513"/>
      <c r="I2262" s="247"/>
      <c r="J2262" s="255"/>
      <c r="K2262" s="252"/>
      <c r="L2262" s="252"/>
      <c r="M2262" s="253"/>
      <c r="N2262" s="245"/>
      <c r="O2262" s="249"/>
    </row>
    <row r="2263" spans="1:15" s="38" customFormat="1" ht="14.25" customHeight="1">
      <c r="A2263" s="503"/>
      <c r="B2263" s="250"/>
      <c r="C2263" s="251"/>
      <c r="D2263" s="252"/>
      <c r="E2263" s="253"/>
      <c r="F2263" s="265"/>
      <c r="G2263" s="254"/>
      <c r="H2263" s="513"/>
      <c r="I2263" s="247"/>
      <c r="J2263" s="255"/>
      <c r="K2263" s="252"/>
      <c r="L2263" s="252"/>
      <c r="M2263" s="253"/>
      <c r="N2263" s="245"/>
      <c r="O2263" s="249"/>
    </row>
    <row r="2264" spans="1:15" s="38" customFormat="1" ht="14.25" customHeight="1">
      <c r="A2264" s="503"/>
      <c r="B2264" s="250"/>
      <c r="C2264" s="251"/>
      <c r="D2264" s="252"/>
      <c r="E2264" s="253"/>
      <c r="F2264" s="245"/>
      <c r="G2264" s="254"/>
      <c r="H2264" s="511"/>
      <c r="I2264" s="257"/>
      <c r="J2264" s="255"/>
      <c r="K2264" s="252"/>
      <c r="L2264" s="252"/>
      <c r="M2264" s="253"/>
      <c r="N2264" s="265"/>
      <c r="O2264" s="249"/>
    </row>
    <row r="2265" spans="1:15" s="38" customFormat="1" ht="14.25" customHeight="1">
      <c r="A2265" s="503"/>
      <c r="B2265" s="250"/>
      <c r="C2265" s="260"/>
      <c r="D2265" s="261"/>
      <c r="E2265" s="262"/>
      <c r="F2265" s="263"/>
      <c r="G2265" s="254"/>
      <c r="H2265" s="511"/>
      <c r="I2265" s="257"/>
      <c r="J2265" s="255"/>
      <c r="K2265" s="252"/>
      <c r="L2265" s="252"/>
      <c r="M2265" s="253"/>
      <c r="N2265" s="245"/>
      <c r="O2265" s="249"/>
    </row>
    <row r="2266" spans="1:15" s="38" customFormat="1" ht="14.25" customHeight="1">
      <c r="A2266" s="503"/>
      <c r="B2266" s="234" t="s">
        <v>240</v>
      </c>
      <c r="C2266" s="235"/>
      <c r="D2266" s="235"/>
      <c r="E2266" s="236"/>
      <c r="F2266" s="237"/>
      <c r="G2266" s="238"/>
      <c r="H2266" s="511"/>
      <c r="I2266" s="257"/>
      <c r="J2266" s="255"/>
      <c r="K2266" s="252"/>
      <c r="L2266" s="252"/>
      <c r="M2266" s="253"/>
      <c r="N2266" s="245"/>
      <c r="O2266" s="249"/>
    </row>
    <row r="2267" spans="1:15" s="38" customFormat="1" ht="14.25" customHeight="1">
      <c r="A2267" s="503"/>
      <c r="B2267" s="241"/>
      <c r="C2267" s="242"/>
      <c r="D2267" s="243"/>
      <c r="E2267" s="244"/>
      <c r="F2267" s="269"/>
      <c r="G2267" s="246"/>
      <c r="H2267" s="511"/>
      <c r="I2267" s="257"/>
      <c r="J2267" s="255"/>
      <c r="K2267" s="252"/>
      <c r="L2267" s="252"/>
      <c r="M2267" s="253"/>
      <c r="N2267" s="245"/>
      <c r="O2267" s="249"/>
    </row>
    <row r="2268" spans="1:15" s="38" customFormat="1" ht="14.25" customHeight="1">
      <c r="A2268" s="503"/>
      <c r="B2268" s="250"/>
      <c r="C2268" s="251"/>
      <c r="D2268" s="252"/>
      <c r="E2268" s="253"/>
      <c r="F2268" s="245"/>
      <c r="G2268" s="246">
        <f>ROUNDDOWN(SUM(F2267:F2271)/1000,0)</f>
        <v>0</v>
      </c>
      <c r="H2268" s="511"/>
      <c r="I2268" s="247"/>
      <c r="J2268" s="255"/>
      <c r="K2268" s="252"/>
      <c r="L2268" s="252"/>
      <c r="M2268" s="253"/>
      <c r="N2268" s="265"/>
      <c r="O2268" s="249"/>
    </row>
    <row r="2269" spans="1:15" s="38" customFormat="1" ht="14.25" customHeight="1">
      <c r="A2269" s="503"/>
      <c r="B2269" s="250"/>
      <c r="C2269" s="251"/>
      <c r="D2269" s="252"/>
      <c r="E2269" s="253"/>
      <c r="F2269" s="265"/>
      <c r="G2269" s="246"/>
      <c r="H2269" s="513"/>
      <c r="I2269" s="247"/>
      <c r="J2269" s="266"/>
      <c r="K2269" s="261"/>
      <c r="L2269" s="261"/>
      <c r="M2269" s="262"/>
      <c r="N2269" s="245"/>
      <c r="O2269" s="267"/>
    </row>
    <row r="2270" spans="1:15" s="38" customFormat="1" ht="14.25" customHeight="1">
      <c r="A2270" s="503"/>
      <c r="B2270" s="250"/>
      <c r="C2270" s="251"/>
      <c r="D2270" s="252"/>
      <c r="E2270" s="253"/>
      <c r="F2270" s="265"/>
      <c r="G2270" s="246"/>
      <c r="H2270" s="511"/>
      <c r="I2270" s="270" t="s">
        <v>241</v>
      </c>
      <c r="J2270" s="271"/>
      <c r="K2270" s="271"/>
      <c r="L2270" s="271"/>
      <c r="M2270" s="272"/>
      <c r="N2270" s="237"/>
      <c r="O2270" s="268"/>
    </row>
    <row r="2271" spans="1:15" s="38" customFormat="1" ht="14.25" customHeight="1">
      <c r="A2271" s="503"/>
      <c r="B2271" s="250"/>
      <c r="C2271" s="260"/>
      <c r="D2271" s="261"/>
      <c r="E2271" s="262"/>
      <c r="F2271" s="263"/>
      <c r="G2271" s="254"/>
      <c r="H2271" s="513"/>
      <c r="I2271" s="247"/>
      <c r="J2271" s="248"/>
      <c r="K2271" s="243"/>
      <c r="L2271" s="243"/>
      <c r="M2271" s="244"/>
      <c r="N2271" s="273"/>
      <c r="O2271" s="249"/>
    </row>
    <row r="2272" spans="1:15" s="38" customFormat="1" ht="14.25" customHeight="1">
      <c r="A2272" s="503"/>
      <c r="B2272" s="234" t="s">
        <v>242</v>
      </c>
      <c r="C2272" s="235"/>
      <c r="D2272" s="235"/>
      <c r="E2272" s="236"/>
      <c r="F2272" s="237"/>
      <c r="G2272" s="238"/>
      <c r="H2272" s="513"/>
      <c r="I2272" s="247"/>
      <c r="J2272" s="255"/>
      <c r="K2272" s="252"/>
      <c r="L2272" s="252"/>
      <c r="M2272" s="253"/>
      <c r="N2272" s="274"/>
      <c r="O2272" s="275">
        <f>ROUNDDOWN(SUM(N2271:N2282)/1000,0)</f>
        <v>0</v>
      </c>
    </row>
    <row r="2273" spans="1:15" s="38" customFormat="1" ht="14.25" customHeight="1">
      <c r="A2273" s="503"/>
      <c r="B2273" s="241"/>
      <c r="C2273" s="242"/>
      <c r="D2273" s="243"/>
      <c r="E2273" s="244"/>
      <c r="F2273" s="269"/>
      <c r="G2273" s="246"/>
      <c r="H2273" s="513"/>
      <c r="I2273" s="257"/>
      <c r="J2273" s="255"/>
      <c r="K2273" s="252"/>
      <c r="L2273" s="252"/>
      <c r="M2273" s="253"/>
      <c r="N2273" s="276"/>
      <c r="O2273" s="249"/>
    </row>
    <row r="2274" spans="1:15" s="38" customFormat="1" ht="14.25" customHeight="1">
      <c r="A2274" s="503"/>
      <c r="B2274" s="250"/>
      <c r="C2274" s="251"/>
      <c r="D2274" s="252"/>
      <c r="E2274" s="253"/>
      <c r="F2274" s="263"/>
      <c r="G2274" s="254">
        <f>ROUNDDOWN(SUM(F2273:F2276)/1000,0)</f>
        <v>0</v>
      </c>
      <c r="H2274" s="511"/>
      <c r="I2274" s="247"/>
      <c r="J2274" s="255"/>
      <c r="K2274" s="252"/>
      <c r="L2274" s="252"/>
      <c r="M2274" s="253"/>
      <c r="N2274" s="274"/>
      <c r="O2274" s="249"/>
    </row>
    <row r="2275" spans="1:15" s="38" customFormat="1" ht="14.25" customHeight="1">
      <c r="A2275" s="503"/>
      <c r="B2275" s="250"/>
      <c r="C2275" s="251"/>
      <c r="D2275" s="252"/>
      <c r="E2275" s="253"/>
      <c r="F2275" s="263"/>
      <c r="G2275" s="254"/>
      <c r="H2275" s="513"/>
      <c r="I2275" s="257"/>
      <c r="J2275" s="255"/>
      <c r="K2275" s="252"/>
      <c r="L2275" s="252"/>
      <c r="M2275" s="253"/>
      <c r="N2275" s="276"/>
      <c r="O2275" s="249"/>
    </row>
    <row r="2276" spans="1:15" s="38" customFormat="1" ht="14.25" customHeight="1">
      <c r="A2276" s="503"/>
      <c r="B2276" s="250"/>
      <c r="C2276" s="260"/>
      <c r="D2276" s="261"/>
      <c r="E2276" s="262"/>
      <c r="F2276" s="263"/>
      <c r="G2276" s="254"/>
      <c r="H2276" s="513"/>
      <c r="I2276" s="247"/>
      <c r="J2276" s="255"/>
      <c r="K2276" s="252"/>
      <c r="L2276" s="252"/>
      <c r="M2276" s="253"/>
      <c r="N2276" s="274"/>
      <c r="O2276" s="249"/>
    </row>
    <row r="2277" spans="1:15" s="38" customFormat="1" ht="14.25" customHeight="1" thickBot="1">
      <c r="A2277" s="503"/>
      <c r="B2277" s="277" t="s">
        <v>243</v>
      </c>
      <c r="C2277" s="278"/>
      <c r="D2277" s="278"/>
      <c r="E2277" s="279"/>
      <c r="F2277" s="280"/>
      <c r="G2277" s="281">
        <f>G2278-G2240-G2249-G2255-G2262-G2268-G2274</f>
        <v>0</v>
      </c>
      <c r="H2277" s="511"/>
      <c r="I2277" s="282"/>
      <c r="J2277" s="255"/>
      <c r="K2277" s="252"/>
      <c r="L2277" s="252"/>
      <c r="M2277" s="253"/>
      <c r="N2277" s="274"/>
      <c r="O2277" s="249"/>
    </row>
    <row r="2278" spans="1:15" s="38" customFormat="1" ht="20.149999999999999" customHeight="1" thickTop="1">
      <c r="A2278" s="503"/>
      <c r="B2278" s="961" t="s">
        <v>244</v>
      </c>
      <c r="C2278" s="962"/>
      <c r="D2278" s="962"/>
      <c r="E2278" s="962"/>
      <c r="F2278" s="963"/>
      <c r="G2278" s="283">
        <f>O2285</f>
        <v>0</v>
      </c>
      <c r="H2278" s="511"/>
      <c r="I2278" s="284"/>
      <c r="J2278" s="255"/>
      <c r="K2278" s="252"/>
      <c r="L2278" s="252"/>
      <c r="M2278" s="253"/>
      <c r="N2278" s="274"/>
      <c r="O2278" s="249"/>
    </row>
    <row r="2279" spans="1:15" s="38" customFormat="1" ht="14.25" customHeight="1">
      <c r="A2279" s="503"/>
      <c r="B2279" s="285" t="s">
        <v>245</v>
      </c>
      <c r="C2279" s="286"/>
      <c r="D2279" s="286"/>
      <c r="E2279" s="286"/>
      <c r="F2279" s="286"/>
      <c r="G2279" s="287"/>
      <c r="H2279" s="287"/>
      <c r="I2279" s="247"/>
      <c r="J2279" s="255"/>
      <c r="K2279" s="252"/>
      <c r="L2279" s="252"/>
      <c r="M2279" s="253"/>
      <c r="N2279" s="274"/>
      <c r="O2279" s="249"/>
    </row>
    <row r="2280" spans="1:15" s="38" customFormat="1" ht="14.25" customHeight="1">
      <c r="A2280" s="503"/>
      <c r="B2280" s="288" t="s">
        <v>246</v>
      </c>
      <c r="C2280" s="286"/>
      <c r="D2280" s="286"/>
      <c r="E2280" s="286"/>
      <c r="F2280" s="286"/>
      <c r="G2280" s="289" t="s">
        <v>247</v>
      </c>
      <c r="H2280" s="514"/>
      <c r="I2280" s="247"/>
      <c r="J2280" s="255"/>
      <c r="K2280" s="252"/>
      <c r="L2280" s="252"/>
      <c r="M2280" s="253"/>
      <c r="N2280" s="274"/>
      <c r="O2280" s="249"/>
    </row>
    <row r="2281" spans="1:15" s="38" customFormat="1" ht="14.25" customHeight="1">
      <c r="A2281" s="503"/>
      <c r="B2281" s="964" t="s">
        <v>2</v>
      </c>
      <c r="C2281" s="965"/>
      <c r="D2281" s="965"/>
      <c r="E2281" s="965"/>
      <c r="F2281" s="966"/>
      <c r="G2281" s="290" t="s">
        <v>85</v>
      </c>
      <c r="H2281" s="514"/>
      <c r="I2281" s="247"/>
      <c r="J2281" s="255"/>
      <c r="K2281" s="252"/>
      <c r="L2281" s="252"/>
      <c r="M2281" s="253"/>
      <c r="N2281" s="274"/>
      <c r="O2281" s="249"/>
    </row>
    <row r="2282" spans="1:15" s="38" customFormat="1" ht="20.149999999999999" customHeight="1" thickBot="1">
      <c r="A2282" s="503"/>
      <c r="B2282" s="943" t="s">
        <v>248</v>
      </c>
      <c r="C2282" s="967"/>
      <c r="D2282" s="967"/>
      <c r="E2282" s="967"/>
      <c r="F2282" s="968"/>
      <c r="G2282" s="291"/>
      <c r="H2282" s="515"/>
      <c r="I2282" s="292"/>
      <c r="J2282" s="293"/>
      <c r="K2282" s="294"/>
      <c r="L2282" s="294"/>
      <c r="M2282" s="295"/>
      <c r="N2282" s="296"/>
      <c r="O2282" s="297"/>
    </row>
    <row r="2283" spans="1:15" s="38" customFormat="1" ht="22.25" customHeight="1" thickTop="1">
      <c r="A2283" s="503"/>
      <c r="B2283" s="943" t="s">
        <v>249</v>
      </c>
      <c r="C2283" s="944"/>
      <c r="D2283" s="944"/>
      <c r="E2283" s="944"/>
      <c r="F2283" s="945"/>
      <c r="G2283" s="291"/>
      <c r="H2283" s="298"/>
      <c r="I2283" s="946" t="s">
        <v>250</v>
      </c>
      <c r="J2283" s="947"/>
      <c r="K2283" s="947"/>
      <c r="L2283" s="947"/>
      <c r="M2283" s="947"/>
      <c r="N2283" s="948"/>
      <c r="O2283" s="299">
        <f>SUM(O2240,O2254,O2272,)</f>
        <v>0</v>
      </c>
    </row>
    <row r="2284" spans="1:15" s="38" customFormat="1" ht="35.15" customHeight="1" thickBot="1">
      <c r="A2284" s="503"/>
      <c r="B2284" s="949" t="s">
        <v>251</v>
      </c>
      <c r="C2284" s="950"/>
      <c r="D2284" s="950"/>
      <c r="E2284" s="950"/>
      <c r="F2284" s="951"/>
      <c r="G2284" s="300"/>
      <c r="H2284" s="226"/>
      <c r="I2284" s="929" t="s">
        <v>252</v>
      </c>
      <c r="J2284" s="930"/>
      <c r="K2284" s="930"/>
      <c r="L2284" s="930"/>
      <c r="M2284" s="930"/>
      <c r="N2284" s="931"/>
      <c r="O2284" s="301">
        <f>IF(共通入力シート!$B$18="課税事業者",ROUNDDOWN((O2283-G2285)*10/110,0),0)</f>
        <v>0</v>
      </c>
    </row>
    <row r="2285" spans="1:15" s="38" customFormat="1" ht="25.25" customHeight="1" thickTop="1">
      <c r="A2285" s="503"/>
      <c r="B2285" s="952" t="s">
        <v>90</v>
      </c>
      <c r="C2285" s="953"/>
      <c r="D2285" s="953"/>
      <c r="E2285" s="953"/>
      <c r="F2285" s="954"/>
      <c r="G2285" s="302">
        <f>SUM(G2282:G2284)</f>
        <v>0</v>
      </c>
      <c r="H2285" s="516"/>
      <c r="I2285" s="929" t="s">
        <v>253</v>
      </c>
      <c r="J2285" s="930"/>
      <c r="K2285" s="930"/>
      <c r="L2285" s="930"/>
      <c r="M2285" s="930"/>
      <c r="N2285" s="931"/>
      <c r="O2285" s="299">
        <f>O2283-O2284</f>
        <v>0</v>
      </c>
    </row>
    <row r="2286" spans="1:15" s="38" customFormat="1" ht="26.25" customHeight="1">
      <c r="A2286" s="503"/>
      <c r="B2286" s="517" t="s">
        <v>254</v>
      </c>
      <c r="C2286" s="303"/>
      <c r="D2286" s="303"/>
      <c r="E2286" s="303"/>
      <c r="F2286" s="303"/>
      <c r="G2286" s="304"/>
      <c r="H2286" s="516"/>
      <c r="I2286" s="929" t="s">
        <v>255</v>
      </c>
      <c r="J2286" s="930"/>
      <c r="K2286" s="930"/>
      <c r="L2286" s="930"/>
      <c r="M2286" s="930"/>
      <c r="N2286" s="931"/>
      <c r="O2286" s="742"/>
    </row>
    <row r="2287" spans="1:15" s="38" customFormat="1" ht="10.5" customHeight="1" thickBot="1">
      <c r="A2287" s="503"/>
      <c r="B2287" s="1"/>
      <c r="C2287" s="303"/>
      <c r="D2287" s="303"/>
      <c r="E2287" s="303"/>
      <c r="F2287" s="303"/>
      <c r="G2287" s="304"/>
      <c r="H2287" s="516"/>
      <c r="I2287" s="518"/>
    </row>
    <row r="2288" spans="1:15" s="38" customFormat="1" ht="25.25" customHeight="1" thickBot="1">
      <c r="A2288" s="503"/>
      <c r="B2288" s="932" t="s">
        <v>103</v>
      </c>
      <c r="C2288" s="933"/>
      <c r="D2288" s="934" t="str">
        <f>IF(共通入力シート!$B$2="","",共通入力シート!$B$2)</f>
        <v/>
      </c>
      <c r="E2288" s="934"/>
      <c r="F2288" s="934"/>
      <c r="G2288" s="935"/>
      <c r="H2288" s="936" t="str">
        <f>IF(共通入力シート!$B$18="※選択してください。","★「共通入力シート」の消費税等仕入控除税額の取扱を選択してください。","")</f>
        <v>★「共通入力シート」の消費税等仕入控除税額の取扱を選択してください。</v>
      </c>
      <c r="I2288" s="937"/>
      <c r="J2288" s="937"/>
      <c r="K2288" s="937"/>
      <c r="L2288" s="937"/>
      <c r="M2288" s="937"/>
      <c r="N2288" s="937"/>
      <c r="O2288" s="937"/>
    </row>
    <row r="2289" spans="1:21" s="38" customFormat="1" ht="25.25" customHeight="1" thickBot="1">
      <c r="A2289" s="503"/>
      <c r="B2289" s="938" t="s">
        <v>256</v>
      </c>
      <c r="C2289" s="939"/>
      <c r="D2289" s="940" t="str">
        <f>IF(O2285=0,"",MAX(0,MIN(INT(O2285/2),G2277)))</f>
        <v/>
      </c>
      <c r="E2289" s="940"/>
      <c r="F2289" s="940"/>
      <c r="G2289" s="305" t="s">
        <v>257</v>
      </c>
      <c r="H2289" s="941" t="s">
        <v>497</v>
      </c>
      <c r="I2289" s="942"/>
      <c r="J2289" s="942"/>
      <c r="K2289" s="942"/>
      <c r="L2289" s="942"/>
      <c r="M2289" s="942"/>
      <c r="N2289" s="942"/>
      <c r="O2289" s="942"/>
    </row>
    <row r="2290" spans="1:21" ht="14.25" customHeight="1" thickBot="1">
      <c r="B2290" s="44" t="s">
        <v>492</v>
      </c>
      <c r="C2290" s="4"/>
      <c r="D2290" s="4"/>
      <c r="E2290" s="4"/>
      <c r="F2290" s="4"/>
      <c r="G2290" s="4"/>
      <c r="H2290" s="4"/>
      <c r="I2290" s="4"/>
      <c r="J2290" s="4"/>
      <c r="K2290" s="4"/>
      <c r="L2290" s="4"/>
      <c r="M2290" s="4"/>
      <c r="N2290" s="4"/>
      <c r="O2290" s="4"/>
      <c r="R2290"/>
      <c r="S2290"/>
      <c r="T2290"/>
      <c r="U2290"/>
    </row>
    <row r="2291" spans="1:21" ht="14.25" customHeight="1">
      <c r="B2291" s="1008" t="s">
        <v>76</v>
      </c>
      <c r="C2291" s="1009"/>
      <c r="D2291" s="1012">
        <v>22</v>
      </c>
      <c r="E2291" s="1008" t="s">
        <v>220</v>
      </c>
      <c r="F2291" s="1014"/>
      <c r="G2291" s="1015"/>
      <c r="H2291" s="1018" t="str">
        <f>IF(F2291="","←選択してください。","")</f>
        <v>←選択してください。</v>
      </c>
      <c r="I2291" s="1019"/>
      <c r="J2291" s="1019"/>
      <c r="K2291" s="1019"/>
      <c r="L2291" s="1019"/>
      <c r="M2291" s="1019"/>
      <c r="N2291" s="1019"/>
      <c r="O2291" s="1019"/>
      <c r="R2291"/>
      <c r="S2291"/>
      <c r="T2291"/>
      <c r="U2291"/>
    </row>
    <row r="2292" spans="1:21" ht="14.25" customHeight="1" thickBot="1">
      <c r="B2292" s="1010"/>
      <c r="C2292" s="1011"/>
      <c r="D2292" s="1013"/>
      <c r="E2292" s="1010"/>
      <c r="F2292" s="1016"/>
      <c r="G2292" s="1017"/>
      <c r="H2292" s="1020"/>
      <c r="I2292" s="1021"/>
      <c r="J2292" s="1021"/>
      <c r="K2292" s="1021"/>
      <c r="L2292" s="1021"/>
      <c r="M2292" s="1021"/>
      <c r="N2292" s="1021"/>
      <c r="O2292" s="1021"/>
      <c r="R2292"/>
      <c r="S2292"/>
      <c r="T2292"/>
      <c r="U2292"/>
    </row>
    <row r="2293" spans="1:21" ht="16.5" customHeight="1">
      <c r="B2293" s="488" t="s">
        <v>77</v>
      </c>
      <c r="C2293" s="489"/>
      <c r="D2293" s="489"/>
      <c r="E2293" s="490"/>
      <c r="F2293" s="489"/>
      <c r="G2293" s="489"/>
      <c r="H2293" s="491"/>
      <c r="I2293" s="491"/>
      <c r="J2293" s="491"/>
      <c r="K2293" s="491"/>
      <c r="L2293" s="491"/>
      <c r="M2293" s="491"/>
      <c r="N2293" s="491"/>
      <c r="O2293" s="492"/>
      <c r="R2293"/>
      <c r="S2293"/>
      <c r="T2293"/>
      <c r="U2293"/>
    </row>
    <row r="2294" spans="1:21" ht="18.75" customHeight="1">
      <c r="B2294" s="999"/>
      <c r="C2294" s="1000"/>
      <c r="D2294" s="1000"/>
      <c r="E2294" s="1000"/>
      <c r="F2294" s="1000"/>
      <c r="G2294" s="1000"/>
      <c r="H2294" s="1000"/>
      <c r="I2294" s="1000"/>
      <c r="J2294" s="1000"/>
      <c r="K2294" s="1000"/>
      <c r="L2294" s="493" t="s">
        <v>388</v>
      </c>
      <c r="M2294" s="1003"/>
      <c r="N2294" s="1003"/>
      <c r="O2294" s="1004"/>
      <c r="Q2294" s="498" t="str">
        <f>IF(M2294="", "←選択してください。", "")</f>
        <v>←選択してください。</v>
      </c>
      <c r="R2294"/>
      <c r="S2294"/>
      <c r="T2294"/>
      <c r="U2294"/>
    </row>
    <row r="2295" spans="1:21" ht="17.25" customHeight="1">
      <c r="B2295" s="1001"/>
      <c r="C2295" s="1002"/>
      <c r="D2295" s="1002"/>
      <c r="E2295" s="1002"/>
      <c r="F2295" s="1002"/>
      <c r="G2295" s="1002"/>
      <c r="H2295" s="1002"/>
      <c r="I2295" s="1002"/>
      <c r="J2295" s="1002"/>
      <c r="K2295" s="1002"/>
      <c r="L2295" s="695" t="s">
        <v>56</v>
      </c>
      <c r="M2295" s="1005"/>
      <c r="N2295" s="1005"/>
      <c r="O2295" s="1006"/>
      <c r="Q2295" s="498" t="str">
        <f>IF(AND(F2291="公演事業", M2295=""),"←選択してください。", IF(AND(F2291&lt;&gt;"公演事業", F2291&lt;&gt;""),"←創作種別を記入する必要はありません。", ""))</f>
        <v/>
      </c>
      <c r="R2295"/>
      <c r="S2295"/>
      <c r="T2295"/>
      <c r="U2295"/>
    </row>
    <row r="2296" spans="1:21" ht="4.5" customHeight="1">
      <c r="B2296" s="453"/>
      <c r="C2296" s="453"/>
      <c r="D2296" s="453"/>
      <c r="E2296" s="453"/>
      <c r="F2296" s="453"/>
      <c r="G2296" s="453"/>
      <c r="H2296" s="453"/>
      <c r="I2296" s="453"/>
      <c r="J2296" s="453"/>
      <c r="K2296" s="453"/>
      <c r="L2296" s="453"/>
      <c r="M2296" s="453"/>
      <c r="N2296" s="453"/>
      <c r="O2296" s="494"/>
      <c r="R2296"/>
      <c r="S2296"/>
      <c r="T2296"/>
      <c r="U2296"/>
    </row>
    <row r="2297" spans="1:21" ht="24" customHeight="1">
      <c r="B2297" s="495" t="s">
        <v>205</v>
      </c>
      <c r="C2297" s="496"/>
      <c r="D2297" s="496"/>
      <c r="E2297" s="496"/>
      <c r="F2297" s="925" t="s">
        <v>55</v>
      </c>
      <c r="G2297" s="1007"/>
      <c r="H2297" s="743"/>
      <c r="I2297" s="925" t="s">
        <v>73</v>
      </c>
      <c r="J2297" s="926"/>
      <c r="K2297" s="1007"/>
      <c r="L2297" s="709" t="str">
        <f>IF(F2291="公演事業",IF(OR($H2299=0,$K2299=0),"",$H2297/($H2299*$K2299)),"")</f>
        <v/>
      </c>
      <c r="M2297" s="925" t="s">
        <v>74</v>
      </c>
      <c r="N2297" s="1007"/>
      <c r="O2297" s="497" t="str">
        <f>IF(OR(F2291&lt;&gt;"公演事業",($O2392+$O2395)=0),"",($G2387-$G2386)/($O2392+$O2395))</f>
        <v/>
      </c>
      <c r="Q2297" s="498" t="str">
        <f>IF(OR(F2291="人材養成事業",F2291= "普及啓発事業"), "←斜線部は記入する必要はありません。", "")</f>
        <v/>
      </c>
      <c r="R2297"/>
      <c r="S2297"/>
      <c r="T2297"/>
      <c r="U2297"/>
    </row>
    <row r="2298" spans="1:21" s="1" customFormat="1" ht="21.75" customHeight="1">
      <c r="B2298" s="982" t="s">
        <v>222</v>
      </c>
      <c r="C2298" s="983"/>
      <c r="D2298" s="986" t="s">
        <v>223</v>
      </c>
      <c r="E2298" s="987"/>
      <c r="F2298" s="988" t="s">
        <v>224</v>
      </c>
      <c r="G2298" s="988"/>
      <c r="H2298" s="989" t="s">
        <v>225</v>
      </c>
      <c r="I2298" s="989"/>
      <c r="J2298" s="989"/>
      <c r="K2298" s="222" t="s">
        <v>226</v>
      </c>
      <c r="L2298" s="990" t="s">
        <v>227</v>
      </c>
      <c r="M2298" s="990"/>
      <c r="N2298" s="990"/>
      <c r="O2298" s="991"/>
    </row>
    <row r="2299" spans="1:21" s="1" customFormat="1" ht="21.75" customHeight="1">
      <c r="B2299" s="984"/>
      <c r="C2299" s="985"/>
      <c r="D2299" s="992"/>
      <c r="E2299" s="993"/>
      <c r="F2299" s="994"/>
      <c r="G2299" s="995"/>
      <c r="H2299" s="996"/>
      <c r="I2299" s="996"/>
      <c r="J2299" s="996"/>
      <c r="K2299" s="223"/>
      <c r="L2299" s="997"/>
      <c r="M2299" s="997"/>
      <c r="N2299" s="997"/>
      <c r="O2299" s="998"/>
      <c r="Q2299" s="498" t="str">
        <f>IF(F2291="公演事業","←すべての項目について、必ず記入してください。", IF(OR(F2291="人材養成事業", F2291="普及啓発事業"), "←記入する必要はありません。", ""))</f>
        <v/>
      </c>
    </row>
    <row r="2300" spans="1:21">
      <c r="B2300" s="1"/>
      <c r="C2300" s="1"/>
      <c r="D2300" s="453"/>
      <c r="E2300" s="453"/>
      <c r="F2300" s="453"/>
      <c r="G2300" s="453"/>
      <c r="H2300" s="453"/>
      <c r="I2300" s="453"/>
      <c r="J2300" s="453"/>
      <c r="K2300" s="453"/>
      <c r="L2300" s="453"/>
      <c r="M2300" s="453"/>
      <c r="N2300" s="453"/>
      <c r="O2300" s="453"/>
      <c r="Q2300" s="498"/>
      <c r="R2300"/>
      <c r="S2300"/>
      <c r="T2300"/>
      <c r="U2300"/>
    </row>
    <row r="2301" spans="1:21" ht="18" customHeight="1">
      <c r="B2301" s="976" t="s">
        <v>87</v>
      </c>
      <c r="C2301" s="977"/>
      <c r="D2301" s="977"/>
      <c r="E2301" s="977"/>
      <c r="F2301" s="977"/>
      <c r="G2301" s="977"/>
      <c r="H2301" s="977"/>
      <c r="I2301" s="977"/>
      <c r="J2301" s="977"/>
      <c r="K2301" s="977"/>
      <c r="L2301" s="977"/>
      <c r="M2301" s="977"/>
      <c r="N2301" s="977"/>
      <c r="O2301" s="978"/>
      <c r="R2301"/>
      <c r="S2301"/>
      <c r="T2301"/>
      <c r="U2301"/>
    </row>
    <row r="2302" spans="1:21" ht="18" customHeight="1">
      <c r="B2302" s="969" t="s">
        <v>384</v>
      </c>
      <c r="C2302" s="970"/>
      <c r="D2302" s="970"/>
      <c r="E2302" s="970"/>
      <c r="F2302" s="970"/>
      <c r="G2302" s="970"/>
      <c r="H2302" s="970"/>
      <c r="I2302" s="970"/>
      <c r="J2302" s="970"/>
      <c r="K2302" s="970"/>
      <c r="L2302" s="970"/>
      <c r="M2302" s="970"/>
      <c r="N2302" s="970"/>
      <c r="O2302" s="971"/>
      <c r="P2302" s="499"/>
      <c r="R2302"/>
      <c r="S2302"/>
      <c r="T2302"/>
      <c r="U2302"/>
    </row>
    <row r="2303" spans="1:21" ht="18" customHeight="1">
      <c r="B2303" s="972"/>
      <c r="C2303" s="851"/>
      <c r="D2303" s="851"/>
      <c r="E2303" s="851"/>
      <c r="F2303" s="851"/>
      <c r="G2303" s="851"/>
      <c r="H2303" s="851"/>
      <c r="I2303" s="851"/>
      <c r="J2303" s="851"/>
      <c r="K2303" s="851"/>
      <c r="L2303" s="851"/>
      <c r="M2303" s="851"/>
      <c r="N2303" s="851"/>
      <c r="O2303" s="852"/>
      <c r="P2303" s="499"/>
      <c r="R2303"/>
      <c r="S2303"/>
      <c r="T2303"/>
      <c r="U2303"/>
    </row>
    <row r="2304" spans="1:21" ht="18" customHeight="1">
      <c r="B2304" s="853"/>
      <c r="C2304" s="851"/>
      <c r="D2304" s="851"/>
      <c r="E2304" s="851"/>
      <c r="F2304" s="851"/>
      <c r="G2304" s="851"/>
      <c r="H2304" s="851"/>
      <c r="I2304" s="851"/>
      <c r="J2304" s="851"/>
      <c r="K2304" s="851"/>
      <c r="L2304" s="851"/>
      <c r="M2304" s="851"/>
      <c r="N2304" s="851"/>
      <c r="O2304" s="852"/>
      <c r="P2304" s="499"/>
      <c r="R2304"/>
      <c r="S2304"/>
      <c r="T2304"/>
      <c r="U2304"/>
    </row>
    <row r="2305" spans="2:21" ht="18" customHeight="1">
      <c r="B2305" s="853"/>
      <c r="C2305" s="851"/>
      <c r="D2305" s="851"/>
      <c r="E2305" s="851"/>
      <c r="F2305" s="851"/>
      <c r="G2305" s="851"/>
      <c r="H2305" s="851"/>
      <c r="I2305" s="851"/>
      <c r="J2305" s="851"/>
      <c r="K2305" s="851"/>
      <c r="L2305" s="851"/>
      <c r="M2305" s="851"/>
      <c r="N2305" s="851"/>
      <c r="O2305" s="852"/>
      <c r="P2305" s="499"/>
      <c r="R2305"/>
      <c r="S2305"/>
      <c r="T2305"/>
      <c r="U2305"/>
    </row>
    <row r="2306" spans="2:21" ht="18" customHeight="1">
      <c r="B2306" s="853"/>
      <c r="C2306" s="851"/>
      <c r="D2306" s="851"/>
      <c r="E2306" s="851"/>
      <c r="F2306" s="851"/>
      <c r="G2306" s="851"/>
      <c r="H2306" s="851"/>
      <c r="I2306" s="851"/>
      <c r="J2306" s="851"/>
      <c r="K2306" s="851"/>
      <c r="L2306" s="851"/>
      <c r="M2306" s="851"/>
      <c r="N2306" s="851"/>
      <c r="O2306" s="852"/>
      <c r="P2306" s="499"/>
      <c r="R2306"/>
      <c r="S2306"/>
      <c r="T2306"/>
      <c r="U2306"/>
    </row>
    <row r="2307" spans="2:21" ht="18" customHeight="1">
      <c r="B2307" s="853"/>
      <c r="C2307" s="851"/>
      <c r="D2307" s="851"/>
      <c r="E2307" s="851"/>
      <c r="F2307" s="851"/>
      <c r="G2307" s="851"/>
      <c r="H2307" s="851"/>
      <c r="I2307" s="851"/>
      <c r="J2307" s="851"/>
      <c r="K2307" s="851"/>
      <c r="L2307" s="851"/>
      <c r="M2307" s="851"/>
      <c r="N2307" s="851"/>
      <c r="O2307" s="852"/>
      <c r="P2307" s="499"/>
      <c r="R2307"/>
      <c r="S2307"/>
      <c r="T2307"/>
      <c r="U2307"/>
    </row>
    <row r="2308" spans="2:21" ht="18" customHeight="1">
      <c r="B2308" s="853"/>
      <c r="C2308" s="851"/>
      <c r="D2308" s="851"/>
      <c r="E2308" s="851"/>
      <c r="F2308" s="851"/>
      <c r="G2308" s="851"/>
      <c r="H2308" s="851"/>
      <c r="I2308" s="851"/>
      <c r="J2308" s="851"/>
      <c r="K2308" s="851"/>
      <c r="L2308" s="851"/>
      <c r="M2308" s="851"/>
      <c r="N2308" s="851"/>
      <c r="O2308" s="852"/>
      <c r="P2308" s="499"/>
      <c r="R2308"/>
      <c r="S2308"/>
      <c r="T2308"/>
      <c r="U2308"/>
    </row>
    <row r="2309" spans="2:21" ht="18" customHeight="1">
      <c r="B2309" s="853"/>
      <c r="C2309" s="851"/>
      <c r="D2309" s="851"/>
      <c r="E2309" s="851"/>
      <c r="F2309" s="851"/>
      <c r="G2309" s="851"/>
      <c r="H2309" s="851"/>
      <c r="I2309" s="851"/>
      <c r="J2309" s="851"/>
      <c r="K2309" s="851"/>
      <c r="L2309" s="851"/>
      <c r="M2309" s="851"/>
      <c r="N2309" s="851"/>
      <c r="O2309" s="852"/>
      <c r="P2309" s="499"/>
      <c r="R2309"/>
      <c r="S2309"/>
      <c r="T2309"/>
      <c r="U2309"/>
    </row>
    <row r="2310" spans="2:21" ht="18" customHeight="1">
      <c r="B2310" s="853"/>
      <c r="C2310" s="851"/>
      <c r="D2310" s="851"/>
      <c r="E2310" s="851"/>
      <c r="F2310" s="851"/>
      <c r="G2310" s="851"/>
      <c r="H2310" s="851"/>
      <c r="I2310" s="851"/>
      <c r="J2310" s="851"/>
      <c r="K2310" s="851"/>
      <c r="L2310" s="851"/>
      <c r="M2310" s="851"/>
      <c r="N2310" s="851"/>
      <c r="O2310" s="852"/>
      <c r="P2310" s="499"/>
      <c r="R2310"/>
      <c r="S2310"/>
      <c r="T2310"/>
      <c r="U2310"/>
    </row>
    <row r="2311" spans="2:21" ht="18" customHeight="1">
      <c r="B2311" s="853"/>
      <c r="C2311" s="851"/>
      <c r="D2311" s="851"/>
      <c r="E2311" s="851"/>
      <c r="F2311" s="851"/>
      <c r="G2311" s="851"/>
      <c r="H2311" s="851"/>
      <c r="I2311" s="851"/>
      <c r="J2311" s="851"/>
      <c r="K2311" s="851"/>
      <c r="L2311" s="851"/>
      <c r="M2311" s="851"/>
      <c r="N2311" s="851"/>
      <c r="O2311" s="852"/>
      <c r="P2311" s="499"/>
      <c r="R2311"/>
      <c r="S2311"/>
      <c r="T2311"/>
      <c r="U2311"/>
    </row>
    <row r="2312" spans="2:21" ht="18" customHeight="1">
      <c r="B2312" s="973" t="s">
        <v>386</v>
      </c>
      <c r="C2312" s="974"/>
      <c r="D2312" s="974"/>
      <c r="E2312" s="974"/>
      <c r="F2312" s="974"/>
      <c r="G2312" s="974"/>
      <c r="H2312" s="974"/>
      <c r="I2312" s="974"/>
      <c r="J2312" s="974"/>
      <c r="K2312" s="974"/>
      <c r="L2312" s="974"/>
      <c r="M2312" s="974"/>
      <c r="N2312" s="974"/>
      <c r="O2312" s="975"/>
      <c r="R2312"/>
      <c r="S2312"/>
      <c r="T2312"/>
      <c r="U2312"/>
    </row>
    <row r="2313" spans="2:21" ht="18" customHeight="1">
      <c r="B2313" s="972"/>
      <c r="C2313" s="851"/>
      <c r="D2313" s="851"/>
      <c r="E2313" s="851"/>
      <c r="F2313" s="851"/>
      <c r="G2313" s="851"/>
      <c r="H2313" s="851"/>
      <c r="I2313" s="851"/>
      <c r="J2313" s="851"/>
      <c r="K2313" s="851"/>
      <c r="L2313" s="851"/>
      <c r="M2313" s="851"/>
      <c r="N2313" s="851"/>
      <c r="O2313" s="852"/>
      <c r="R2313"/>
      <c r="S2313"/>
      <c r="T2313"/>
      <c r="U2313"/>
    </row>
    <row r="2314" spans="2:21" ht="18" customHeight="1">
      <c r="B2314" s="853"/>
      <c r="C2314" s="851"/>
      <c r="D2314" s="851"/>
      <c r="E2314" s="851"/>
      <c r="F2314" s="851"/>
      <c r="G2314" s="851"/>
      <c r="H2314" s="851"/>
      <c r="I2314" s="851"/>
      <c r="J2314" s="851"/>
      <c r="K2314" s="851"/>
      <c r="L2314" s="851"/>
      <c r="M2314" s="851"/>
      <c r="N2314" s="851"/>
      <c r="O2314" s="852"/>
      <c r="R2314"/>
      <c r="S2314"/>
      <c r="T2314"/>
      <c r="U2314"/>
    </row>
    <row r="2315" spans="2:21" ht="18" customHeight="1">
      <c r="B2315" s="853"/>
      <c r="C2315" s="851"/>
      <c r="D2315" s="851"/>
      <c r="E2315" s="851"/>
      <c r="F2315" s="851"/>
      <c r="G2315" s="851"/>
      <c r="H2315" s="851"/>
      <c r="I2315" s="851"/>
      <c r="J2315" s="851"/>
      <c r="K2315" s="851"/>
      <c r="L2315" s="851"/>
      <c r="M2315" s="851"/>
      <c r="N2315" s="851"/>
      <c r="O2315" s="852"/>
      <c r="R2315"/>
      <c r="S2315"/>
      <c r="T2315"/>
      <c r="U2315"/>
    </row>
    <row r="2316" spans="2:21" ht="18" customHeight="1">
      <c r="B2316" s="853"/>
      <c r="C2316" s="851"/>
      <c r="D2316" s="851"/>
      <c r="E2316" s="851"/>
      <c r="F2316" s="851"/>
      <c r="G2316" s="851"/>
      <c r="H2316" s="851"/>
      <c r="I2316" s="851"/>
      <c r="J2316" s="851"/>
      <c r="K2316" s="851"/>
      <c r="L2316" s="851"/>
      <c r="M2316" s="851"/>
      <c r="N2316" s="851"/>
      <c r="O2316" s="852"/>
      <c r="R2316"/>
      <c r="S2316"/>
      <c r="T2316"/>
      <c r="U2316"/>
    </row>
    <row r="2317" spans="2:21" ht="18" customHeight="1">
      <c r="B2317" s="853"/>
      <c r="C2317" s="851"/>
      <c r="D2317" s="851"/>
      <c r="E2317" s="851"/>
      <c r="F2317" s="851"/>
      <c r="G2317" s="851"/>
      <c r="H2317" s="851"/>
      <c r="I2317" s="851"/>
      <c r="J2317" s="851"/>
      <c r="K2317" s="851"/>
      <c r="L2317" s="851"/>
      <c r="M2317" s="851"/>
      <c r="N2317" s="851"/>
      <c r="O2317" s="852"/>
      <c r="R2317"/>
      <c r="S2317"/>
      <c r="T2317"/>
      <c r="U2317"/>
    </row>
    <row r="2318" spans="2:21" ht="18" customHeight="1">
      <c r="B2318" s="853"/>
      <c r="C2318" s="851"/>
      <c r="D2318" s="851"/>
      <c r="E2318" s="851"/>
      <c r="F2318" s="851"/>
      <c r="G2318" s="851"/>
      <c r="H2318" s="851"/>
      <c r="I2318" s="851"/>
      <c r="J2318" s="851"/>
      <c r="K2318" s="851"/>
      <c r="L2318" s="851"/>
      <c r="M2318" s="851"/>
      <c r="N2318" s="851"/>
      <c r="O2318" s="852"/>
      <c r="R2318"/>
      <c r="S2318"/>
      <c r="T2318"/>
      <c r="U2318"/>
    </row>
    <row r="2319" spans="2:21" ht="18" customHeight="1">
      <c r="B2319" s="853"/>
      <c r="C2319" s="851"/>
      <c r="D2319" s="851"/>
      <c r="E2319" s="851"/>
      <c r="F2319" s="851"/>
      <c r="G2319" s="851"/>
      <c r="H2319" s="851"/>
      <c r="I2319" s="851"/>
      <c r="J2319" s="851"/>
      <c r="K2319" s="851"/>
      <c r="L2319" s="851"/>
      <c r="M2319" s="851"/>
      <c r="N2319" s="851"/>
      <c r="O2319" s="852"/>
      <c r="R2319"/>
      <c r="S2319"/>
      <c r="T2319"/>
      <c r="U2319"/>
    </row>
    <row r="2320" spans="2:21" ht="18" customHeight="1">
      <c r="B2320" s="853"/>
      <c r="C2320" s="851"/>
      <c r="D2320" s="851"/>
      <c r="E2320" s="851"/>
      <c r="F2320" s="851"/>
      <c r="G2320" s="851"/>
      <c r="H2320" s="851"/>
      <c r="I2320" s="851"/>
      <c r="J2320" s="851"/>
      <c r="K2320" s="851"/>
      <c r="L2320" s="851"/>
      <c r="M2320" s="851"/>
      <c r="N2320" s="851"/>
      <c r="O2320" s="852"/>
      <c r="R2320"/>
      <c r="S2320"/>
      <c r="T2320"/>
      <c r="U2320"/>
    </row>
    <row r="2321" spans="2:21" ht="18" customHeight="1">
      <c r="B2321" s="853"/>
      <c r="C2321" s="851"/>
      <c r="D2321" s="851"/>
      <c r="E2321" s="851"/>
      <c r="F2321" s="851"/>
      <c r="G2321" s="851"/>
      <c r="H2321" s="851"/>
      <c r="I2321" s="851"/>
      <c r="J2321" s="851"/>
      <c r="K2321" s="851"/>
      <c r="L2321" s="851"/>
      <c r="M2321" s="851"/>
      <c r="N2321" s="851"/>
      <c r="O2321" s="852"/>
      <c r="R2321"/>
      <c r="S2321"/>
      <c r="T2321"/>
      <c r="U2321"/>
    </row>
    <row r="2322" spans="2:21" ht="18" customHeight="1">
      <c r="B2322" s="853"/>
      <c r="C2322" s="851"/>
      <c r="D2322" s="851"/>
      <c r="E2322" s="851"/>
      <c r="F2322" s="851"/>
      <c r="G2322" s="851"/>
      <c r="H2322" s="851"/>
      <c r="I2322" s="851"/>
      <c r="J2322" s="851"/>
      <c r="K2322" s="851"/>
      <c r="L2322" s="851"/>
      <c r="M2322" s="851"/>
      <c r="N2322" s="851"/>
      <c r="O2322" s="852"/>
      <c r="R2322"/>
      <c r="S2322"/>
      <c r="T2322"/>
      <c r="U2322"/>
    </row>
    <row r="2323" spans="2:21" ht="18" customHeight="1">
      <c r="B2323" s="853"/>
      <c r="C2323" s="851"/>
      <c r="D2323" s="851"/>
      <c r="E2323" s="851"/>
      <c r="F2323" s="851"/>
      <c r="G2323" s="851"/>
      <c r="H2323" s="851"/>
      <c r="I2323" s="851"/>
      <c r="J2323" s="851"/>
      <c r="K2323" s="851"/>
      <c r="L2323" s="851"/>
      <c r="M2323" s="851"/>
      <c r="N2323" s="851"/>
      <c r="O2323" s="852"/>
      <c r="R2323"/>
      <c r="S2323"/>
      <c r="T2323"/>
      <c r="U2323"/>
    </row>
    <row r="2324" spans="2:21" ht="18" customHeight="1">
      <c r="B2324" s="853"/>
      <c r="C2324" s="851"/>
      <c r="D2324" s="851"/>
      <c r="E2324" s="851"/>
      <c r="F2324" s="851"/>
      <c r="G2324" s="851"/>
      <c r="H2324" s="851"/>
      <c r="I2324" s="851"/>
      <c r="J2324" s="851"/>
      <c r="K2324" s="851"/>
      <c r="L2324" s="851"/>
      <c r="M2324" s="851"/>
      <c r="N2324" s="851"/>
      <c r="O2324" s="852"/>
      <c r="R2324"/>
      <c r="S2324"/>
      <c r="T2324"/>
      <c r="U2324"/>
    </row>
    <row r="2325" spans="2:21" ht="18" customHeight="1">
      <c r="B2325" s="853"/>
      <c r="C2325" s="851"/>
      <c r="D2325" s="851"/>
      <c r="E2325" s="851"/>
      <c r="F2325" s="851"/>
      <c r="G2325" s="851"/>
      <c r="H2325" s="851"/>
      <c r="I2325" s="851"/>
      <c r="J2325" s="851"/>
      <c r="K2325" s="851"/>
      <c r="L2325" s="851"/>
      <c r="M2325" s="851"/>
      <c r="N2325" s="851"/>
      <c r="O2325" s="852"/>
      <c r="R2325"/>
      <c r="S2325"/>
      <c r="T2325"/>
      <c r="U2325"/>
    </row>
    <row r="2326" spans="2:21" ht="18" customHeight="1">
      <c r="B2326" s="853"/>
      <c r="C2326" s="851"/>
      <c r="D2326" s="851"/>
      <c r="E2326" s="851"/>
      <c r="F2326" s="851"/>
      <c r="G2326" s="851"/>
      <c r="H2326" s="851"/>
      <c r="I2326" s="851"/>
      <c r="J2326" s="851"/>
      <c r="K2326" s="851"/>
      <c r="L2326" s="851"/>
      <c r="M2326" s="851"/>
      <c r="N2326" s="851"/>
      <c r="O2326" s="852"/>
      <c r="R2326"/>
      <c r="S2326"/>
      <c r="T2326"/>
      <c r="U2326"/>
    </row>
    <row r="2327" spans="2:21" ht="18" customHeight="1">
      <c r="B2327" s="853"/>
      <c r="C2327" s="851"/>
      <c r="D2327" s="851"/>
      <c r="E2327" s="851"/>
      <c r="F2327" s="851"/>
      <c r="G2327" s="851"/>
      <c r="H2327" s="851"/>
      <c r="I2327" s="851"/>
      <c r="J2327" s="851"/>
      <c r="K2327" s="851"/>
      <c r="L2327" s="851"/>
      <c r="M2327" s="851"/>
      <c r="N2327" s="851"/>
      <c r="O2327" s="852"/>
      <c r="R2327"/>
      <c r="S2327"/>
      <c r="T2327"/>
      <c r="U2327"/>
    </row>
    <row r="2328" spans="2:21" ht="18" customHeight="1">
      <c r="B2328" s="853"/>
      <c r="C2328" s="851"/>
      <c r="D2328" s="851"/>
      <c r="E2328" s="851"/>
      <c r="F2328" s="851"/>
      <c r="G2328" s="851"/>
      <c r="H2328" s="851"/>
      <c r="I2328" s="851"/>
      <c r="J2328" s="851"/>
      <c r="K2328" s="851"/>
      <c r="L2328" s="851"/>
      <c r="M2328" s="851"/>
      <c r="N2328" s="851"/>
      <c r="O2328" s="852"/>
      <c r="R2328"/>
      <c r="S2328"/>
      <c r="T2328"/>
      <c r="U2328"/>
    </row>
    <row r="2329" spans="2:21" ht="18" customHeight="1">
      <c r="B2329" s="979"/>
      <c r="C2329" s="980"/>
      <c r="D2329" s="980"/>
      <c r="E2329" s="980"/>
      <c r="F2329" s="980"/>
      <c r="G2329" s="980"/>
      <c r="H2329" s="980"/>
      <c r="I2329" s="980"/>
      <c r="J2329" s="980"/>
      <c r="K2329" s="980"/>
      <c r="L2329" s="980"/>
      <c r="M2329" s="980"/>
      <c r="N2329" s="980"/>
      <c r="O2329" s="981"/>
      <c r="R2329"/>
      <c r="S2329"/>
      <c r="T2329"/>
      <c r="U2329"/>
    </row>
    <row r="2330" spans="2:21" ht="18" customHeight="1">
      <c r="B2330" s="969" t="s">
        <v>385</v>
      </c>
      <c r="C2330" s="970"/>
      <c r="D2330" s="970"/>
      <c r="E2330" s="970"/>
      <c r="F2330" s="970"/>
      <c r="G2330" s="970"/>
      <c r="H2330" s="970"/>
      <c r="I2330" s="970"/>
      <c r="J2330" s="970"/>
      <c r="K2330" s="970"/>
      <c r="L2330" s="970"/>
      <c r="M2330" s="970"/>
      <c r="N2330" s="970"/>
      <c r="O2330" s="971"/>
      <c r="R2330"/>
      <c r="S2330"/>
      <c r="T2330"/>
      <c r="U2330"/>
    </row>
    <row r="2331" spans="2:21" ht="18" customHeight="1">
      <c r="B2331" s="972"/>
      <c r="C2331" s="851"/>
      <c r="D2331" s="851"/>
      <c r="E2331" s="851"/>
      <c r="F2331" s="851"/>
      <c r="G2331" s="851"/>
      <c r="H2331" s="851"/>
      <c r="I2331" s="851"/>
      <c r="J2331" s="851"/>
      <c r="K2331" s="851"/>
      <c r="L2331" s="851"/>
      <c r="M2331" s="851"/>
      <c r="N2331" s="851"/>
      <c r="O2331" s="852"/>
      <c r="R2331"/>
      <c r="S2331"/>
      <c r="T2331"/>
      <c r="U2331"/>
    </row>
    <row r="2332" spans="2:21" ht="18" customHeight="1">
      <c r="B2332" s="853"/>
      <c r="C2332" s="851"/>
      <c r="D2332" s="851"/>
      <c r="E2332" s="851"/>
      <c r="F2332" s="851"/>
      <c r="G2332" s="851"/>
      <c r="H2332" s="851"/>
      <c r="I2332" s="851"/>
      <c r="J2332" s="851"/>
      <c r="K2332" s="851"/>
      <c r="L2332" s="851"/>
      <c r="M2332" s="851"/>
      <c r="N2332" s="851"/>
      <c r="O2332" s="852"/>
      <c r="R2332"/>
      <c r="S2332"/>
      <c r="T2332"/>
      <c r="U2332"/>
    </row>
    <row r="2333" spans="2:21" ht="18" customHeight="1">
      <c r="B2333" s="853"/>
      <c r="C2333" s="851"/>
      <c r="D2333" s="851"/>
      <c r="E2333" s="851"/>
      <c r="F2333" s="851"/>
      <c r="G2333" s="851"/>
      <c r="H2333" s="851"/>
      <c r="I2333" s="851"/>
      <c r="J2333" s="851"/>
      <c r="K2333" s="851"/>
      <c r="L2333" s="851"/>
      <c r="M2333" s="851"/>
      <c r="N2333" s="851"/>
      <c r="O2333" s="852"/>
      <c r="R2333"/>
      <c r="S2333"/>
      <c r="T2333"/>
      <c r="U2333"/>
    </row>
    <row r="2334" spans="2:21" ht="18" customHeight="1">
      <c r="B2334" s="853"/>
      <c r="C2334" s="851"/>
      <c r="D2334" s="851"/>
      <c r="E2334" s="851"/>
      <c r="F2334" s="851"/>
      <c r="G2334" s="851"/>
      <c r="H2334" s="851"/>
      <c r="I2334" s="851"/>
      <c r="J2334" s="851"/>
      <c r="K2334" s="851"/>
      <c r="L2334" s="851"/>
      <c r="M2334" s="851"/>
      <c r="N2334" s="851"/>
      <c r="O2334" s="852"/>
      <c r="R2334"/>
      <c r="S2334"/>
      <c r="T2334"/>
      <c r="U2334"/>
    </row>
    <row r="2335" spans="2:21" ht="18" customHeight="1">
      <c r="B2335" s="973" t="s">
        <v>387</v>
      </c>
      <c r="C2335" s="974"/>
      <c r="D2335" s="974"/>
      <c r="E2335" s="974"/>
      <c r="F2335" s="974"/>
      <c r="G2335" s="974"/>
      <c r="H2335" s="974"/>
      <c r="I2335" s="974"/>
      <c r="J2335" s="974"/>
      <c r="K2335" s="974"/>
      <c r="L2335" s="974"/>
      <c r="M2335" s="974"/>
      <c r="N2335" s="974"/>
      <c r="O2335" s="975"/>
      <c r="R2335"/>
      <c r="S2335"/>
      <c r="T2335"/>
      <c r="U2335"/>
    </row>
    <row r="2336" spans="2:21" ht="18" customHeight="1">
      <c r="B2336" s="972"/>
      <c r="C2336" s="851"/>
      <c r="D2336" s="851"/>
      <c r="E2336" s="851"/>
      <c r="F2336" s="851"/>
      <c r="G2336" s="851"/>
      <c r="H2336" s="851"/>
      <c r="I2336" s="851"/>
      <c r="J2336" s="851"/>
      <c r="K2336" s="851"/>
      <c r="L2336" s="851"/>
      <c r="M2336" s="851"/>
      <c r="N2336" s="851"/>
      <c r="O2336" s="852"/>
      <c r="R2336"/>
      <c r="S2336"/>
      <c r="T2336"/>
      <c r="U2336"/>
    </row>
    <row r="2337" spans="1:21" ht="18" customHeight="1">
      <c r="B2337" s="854"/>
      <c r="C2337" s="855"/>
      <c r="D2337" s="855"/>
      <c r="E2337" s="855"/>
      <c r="F2337" s="855"/>
      <c r="G2337" s="855"/>
      <c r="H2337" s="855"/>
      <c r="I2337" s="855"/>
      <c r="J2337" s="855"/>
      <c r="K2337" s="855"/>
      <c r="L2337" s="855"/>
      <c r="M2337" s="855"/>
      <c r="N2337" s="855"/>
      <c r="O2337" s="856"/>
      <c r="R2337"/>
      <c r="S2337"/>
      <c r="T2337"/>
      <c r="U2337"/>
    </row>
    <row r="2338" spans="1:21" ht="18" customHeight="1">
      <c r="B2338" s="976" t="s">
        <v>88</v>
      </c>
      <c r="C2338" s="977"/>
      <c r="D2338" s="977"/>
      <c r="E2338" s="977"/>
      <c r="F2338" s="977"/>
      <c r="G2338" s="977"/>
      <c r="H2338" s="977"/>
      <c r="I2338" s="977"/>
      <c r="J2338" s="977"/>
      <c r="K2338" s="977"/>
      <c r="L2338" s="977"/>
      <c r="M2338" s="977"/>
      <c r="N2338" s="977"/>
      <c r="O2338" s="978"/>
      <c r="R2338"/>
      <c r="S2338"/>
      <c r="T2338"/>
      <c r="U2338"/>
    </row>
    <row r="2339" spans="1:21" ht="18" customHeight="1">
      <c r="B2339" s="955"/>
      <c r="C2339" s="956"/>
      <c r="D2339" s="956"/>
      <c r="E2339" s="956"/>
      <c r="F2339" s="956"/>
      <c r="G2339" s="956"/>
      <c r="H2339" s="956"/>
      <c r="I2339" s="956"/>
      <c r="J2339" s="956"/>
      <c r="K2339" s="956"/>
      <c r="L2339" s="956"/>
      <c r="M2339" s="956"/>
      <c r="N2339" s="956"/>
      <c r="O2339" s="957"/>
      <c r="R2339"/>
      <c r="S2339"/>
      <c r="T2339"/>
      <c r="U2339"/>
    </row>
    <row r="2340" spans="1:21" ht="18" customHeight="1">
      <c r="B2340" s="853"/>
      <c r="C2340" s="851"/>
      <c r="D2340" s="851"/>
      <c r="E2340" s="851"/>
      <c r="F2340" s="851"/>
      <c r="G2340" s="851"/>
      <c r="H2340" s="851"/>
      <c r="I2340" s="851"/>
      <c r="J2340" s="851"/>
      <c r="K2340" s="851"/>
      <c r="L2340" s="851"/>
      <c r="M2340" s="851"/>
      <c r="N2340" s="851"/>
      <c r="O2340" s="852"/>
      <c r="R2340"/>
      <c r="S2340"/>
      <c r="T2340"/>
      <c r="U2340"/>
    </row>
    <row r="2341" spans="1:21" s="519" customFormat="1" ht="18" customHeight="1">
      <c r="B2341" s="854"/>
      <c r="C2341" s="855"/>
      <c r="D2341" s="855"/>
      <c r="E2341" s="855"/>
      <c r="F2341" s="855"/>
      <c r="G2341" s="855"/>
      <c r="H2341" s="855"/>
      <c r="I2341" s="855"/>
      <c r="J2341" s="855"/>
      <c r="K2341" s="855"/>
      <c r="L2341" s="855"/>
      <c r="M2341" s="855"/>
      <c r="N2341" s="855"/>
      <c r="O2341" s="856"/>
    </row>
    <row r="2342" spans="1:21" s="1" customFormat="1" ht="4.5" customHeight="1" thickBot="1">
      <c r="B2342" s="500"/>
      <c r="C2342" s="500"/>
      <c r="D2342" s="501"/>
      <c r="E2342" s="501"/>
      <c r="F2342" s="501"/>
      <c r="G2342" s="501"/>
      <c r="H2342" s="501"/>
      <c r="I2342" s="501"/>
      <c r="J2342" s="501"/>
      <c r="K2342" s="501"/>
      <c r="L2342" s="501"/>
      <c r="M2342" s="501"/>
      <c r="N2342" s="501"/>
      <c r="O2342" s="501"/>
    </row>
    <row r="2343" spans="1:21" s="1" customFormat="1" ht="18" customHeight="1" thickBot="1">
      <c r="B2343" s="958" t="s">
        <v>76</v>
      </c>
      <c r="C2343" s="959"/>
      <c r="D2343" s="960"/>
      <c r="E2343" s="714">
        <v>22</v>
      </c>
      <c r="F2343" s="450"/>
      <c r="G2343" s="450"/>
      <c r="H2343" s="450"/>
      <c r="I2343" s="450"/>
      <c r="J2343" s="450"/>
      <c r="K2343" s="450"/>
      <c r="L2343" s="760"/>
      <c r="M2343" s="760"/>
      <c r="N2343" s="760"/>
      <c r="O2343" s="760"/>
    </row>
    <row r="2344" spans="1:21" s="38" customFormat="1" ht="18.75" customHeight="1">
      <c r="A2344" s="307"/>
      <c r="B2344" s="224" t="s">
        <v>493</v>
      </c>
      <c r="C2344" s="224"/>
      <c r="D2344" s="225"/>
      <c r="E2344" s="226"/>
      <c r="F2344" s="226"/>
      <c r="G2344" s="226"/>
      <c r="H2344" s="226"/>
      <c r="I2344" s="226"/>
      <c r="J2344" s="502"/>
      <c r="K2344" s="227"/>
      <c r="L2344" s="760"/>
      <c r="M2344" s="760"/>
      <c r="N2344" s="760"/>
      <c r="O2344" s="760"/>
    </row>
    <row r="2345" spans="1:21" s="38" customFormat="1">
      <c r="A2345" s="503"/>
      <c r="B2345" s="375" t="s">
        <v>228</v>
      </c>
      <c r="C2345" s="375"/>
      <c r="D2345" s="504"/>
      <c r="E2345" s="505"/>
      <c r="F2345" s="505"/>
      <c r="G2345" s="228" t="s">
        <v>229</v>
      </c>
      <c r="H2345" s="504"/>
      <c r="I2345" s="375" t="s">
        <v>230</v>
      </c>
      <c r="J2345" s="375"/>
      <c r="K2345" s="503"/>
      <c r="L2345" s="506"/>
      <c r="M2345" s="507"/>
      <c r="N2345" s="508"/>
      <c r="O2345" s="228" t="s">
        <v>229</v>
      </c>
    </row>
    <row r="2346" spans="1:21" s="38" customFormat="1">
      <c r="A2346" s="509"/>
      <c r="B2346" s="229" t="s">
        <v>231</v>
      </c>
      <c r="C2346" s="230"/>
      <c r="D2346" s="230"/>
      <c r="E2346" s="231"/>
      <c r="F2346" s="231" t="s">
        <v>232</v>
      </c>
      <c r="G2346" s="232" t="s">
        <v>233</v>
      </c>
      <c r="H2346" s="233"/>
      <c r="I2346" s="229" t="s">
        <v>231</v>
      </c>
      <c r="J2346" s="230"/>
      <c r="K2346" s="230"/>
      <c r="L2346" s="230"/>
      <c r="M2346" s="231"/>
      <c r="N2346" s="231" t="s">
        <v>232</v>
      </c>
      <c r="O2346" s="232" t="s">
        <v>233</v>
      </c>
    </row>
    <row r="2347" spans="1:21" s="38" customFormat="1" ht="18" customHeight="1">
      <c r="A2347" s="503"/>
      <c r="B2347" s="234" t="s">
        <v>234</v>
      </c>
      <c r="C2347" s="235"/>
      <c r="D2347" s="235"/>
      <c r="E2347" s="236"/>
      <c r="F2347" s="237"/>
      <c r="G2347" s="238"/>
      <c r="H2347" s="510"/>
      <c r="I2347" s="234" t="s">
        <v>235</v>
      </c>
      <c r="J2347" s="235"/>
      <c r="K2347" s="235"/>
      <c r="L2347" s="235"/>
      <c r="M2347" s="236"/>
      <c r="N2347" s="239"/>
      <c r="O2347" s="240"/>
    </row>
    <row r="2348" spans="1:21" s="38" customFormat="1" ht="14.25" customHeight="1">
      <c r="A2348" s="503"/>
      <c r="B2348" s="241"/>
      <c r="C2348" s="242"/>
      <c r="D2348" s="243"/>
      <c r="E2348" s="244"/>
      <c r="F2348" s="245"/>
      <c r="G2348" s="246"/>
      <c r="H2348" s="510"/>
      <c r="I2348" s="247"/>
      <c r="J2348" s="248"/>
      <c r="K2348" s="243"/>
      <c r="L2348" s="243"/>
      <c r="M2348" s="244"/>
      <c r="N2348" s="245"/>
      <c r="O2348" s="249"/>
    </row>
    <row r="2349" spans="1:21" s="38" customFormat="1" ht="14.25" customHeight="1">
      <c r="A2349" s="503"/>
      <c r="B2349" s="250"/>
      <c r="C2349" s="251"/>
      <c r="D2349" s="252"/>
      <c r="E2349" s="253"/>
      <c r="F2349" s="245"/>
      <c r="G2349" s="254">
        <f>ROUNDDOWN(SUM(F2348:F2355)/1000,0)</f>
        <v>0</v>
      </c>
      <c r="H2349" s="511"/>
      <c r="I2349" s="247"/>
      <c r="J2349" s="255"/>
      <c r="K2349" s="252"/>
      <c r="L2349" s="252"/>
      <c r="M2349" s="253"/>
      <c r="N2349" s="245"/>
      <c r="O2349" s="256">
        <f>ROUNDDOWN(SUM(N2348:N2360)/1000,0)</f>
        <v>0</v>
      </c>
    </row>
    <row r="2350" spans="1:21" s="38" customFormat="1" ht="14.25" customHeight="1">
      <c r="A2350" s="503"/>
      <c r="B2350" s="250"/>
      <c r="C2350" s="251"/>
      <c r="D2350" s="252"/>
      <c r="E2350" s="253"/>
      <c r="F2350" s="245"/>
      <c r="G2350" s="254"/>
      <c r="H2350" s="511"/>
      <c r="I2350" s="257"/>
      <c r="J2350" s="255"/>
      <c r="K2350" s="252"/>
      <c r="L2350" s="252"/>
      <c r="M2350" s="253"/>
      <c r="N2350" s="245"/>
      <c r="O2350" s="249"/>
    </row>
    <row r="2351" spans="1:21" s="38" customFormat="1" ht="14.25" customHeight="1">
      <c r="A2351" s="503"/>
      <c r="B2351" s="250"/>
      <c r="C2351" s="251"/>
      <c r="D2351" s="252"/>
      <c r="E2351" s="253"/>
      <c r="F2351" s="245"/>
      <c r="G2351" s="254"/>
      <c r="H2351" s="511"/>
      <c r="I2351" s="257"/>
      <c r="J2351" s="255"/>
      <c r="K2351" s="252"/>
      <c r="L2351" s="252"/>
      <c r="M2351" s="253"/>
      <c r="N2351" s="245"/>
      <c r="O2351" s="249"/>
    </row>
    <row r="2352" spans="1:21" s="38" customFormat="1" ht="14.25" customHeight="1">
      <c r="A2352" s="503"/>
      <c r="B2352" s="250"/>
      <c r="C2352" s="251"/>
      <c r="D2352" s="252"/>
      <c r="E2352" s="253"/>
      <c r="F2352" s="245"/>
      <c r="G2352" s="254"/>
      <c r="H2352" s="511"/>
      <c r="I2352" s="257"/>
      <c r="J2352" s="255"/>
      <c r="K2352" s="252"/>
      <c r="L2352" s="252"/>
      <c r="M2352" s="253"/>
      <c r="N2352" s="245"/>
      <c r="O2352" s="249"/>
    </row>
    <row r="2353" spans="1:15" s="38" customFormat="1" ht="14.25" customHeight="1">
      <c r="A2353" s="503"/>
      <c r="B2353" s="250"/>
      <c r="C2353" s="251"/>
      <c r="D2353" s="252"/>
      <c r="E2353" s="253"/>
      <c r="F2353" s="245"/>
      <c r="G2353" s="254"/>
      <c r="H2353" s="511"/>
      <c r="I2353" s="257"/>
      <c r="J2353" s="255"/>
      <c r="K2353" s="252"/>
      <c r="L2353" s="252"/>
      <c r="M2353" s="253"/>
      <c r="N2353" s="245"/>
      <c r="O2353" s="249"/>
    </row>
    <row r="2354" spans="1:15" s="38" customFormat="1" ht="14.25" customHeight="1">
      <c r="A2354" s="503"/>
      <c r="B2354" s="250"/>
      <c r="C2354" s="251"/>
      <c r="D2354" s="252"/>
      <c r="E2354" s="253"/>
      <c r="F2354" s="245"/>
      <c r="G2354" s="258"/>
      <c r="H2354" s="512"/>
      <c r="I2354" s="259"/>
      <c r="J2354" s="255"/>
      <c r="K2354" s="252"/>
      <c r="L2354" s="252"/>
      <c r="M2354" s="253"/>
      <c r="N2354" s="245"/>
      <c r="O2354" s="249"/>
    </row>
    <row r="2355" spans="1:15" s="38" customFormat="1" ht="14.25" customHeight="1">
      <c r="A2355" s="503"/>
      <c r="B2355" s="250"/>
      <c r="C2355" s="260"/>
      <c r="D2355" s="261"/>
      <c r="E2355" s="262"/>
      <c r="F2355" s="263"/>
      <c r="G2355" s="258"/>
      <c r="H2355" s="512"/>
      <c r="I2355" s="259"/>
      <c r="J2355" s="255"/>
      <c r="K2355" s="252"/>
      <c r="L2355" s="252"/>
      <c r="M2355" s="253"/>
      <c r="N2355" s="245"/>
      <c r="O2355" s="249"/>
    </row>
    <row r="2356" spans="1:15" s="38" customFormat="1" ht="14.25" customHeight="1">
      <c r="A2356" s="503"/>
      <c r="B2356" s="234" t="s">
        <v>236</v>
      </c>
      <c r="C2356" s="235"/>
      <c r="D2356" s="235"/>
      <c r="E2356" s="236"/>
      <c r="F2356" s="237"/>
      <c r="G2356" s="238"/>
      <c r="H2356" s="513"/>
      <c r="I2356" s="247"/>
      <c r="J2356" s="255"/>
      <c r="K2356" s="252"/>
      <c r="L2356" s="252"/>
      <c r="M2356" s="253"/>
      <c r="N2356" s="245"/>
      <c r="O2356" s="249"/>
    </row>
    <row r="2357" spans="1:15" s="38" customFormat="1" ht="14.25" customHeight="1">
      <c r="A2357" s="503"/>
      <c r="B2357" s="241"/>
      <c r="C2357" s="242"/>
      <c r="D2357" s="243"/>
      <c r="E2357" s="244"/>
      <c r="F2357" s="264"/>
      <c r="G2357" s="246"/>
      <c r="H2357" s="513"/>
      <c r="I2357" s="257"/>
      <c r="J2357" s="255"/>
      <c r="K2357" s="252"/>
      <c r="L2357" s="252"/>
      <c r="M2357" s="253"/>
      <c r="N2357" s="245"/>
      <c r="O2357" s="249"/>
    </row>
    <row r="2358" spans="1:15" s="38" customFormat="1" ht="14.25" customHeight="1">
      <c r="A2358" s="503"/>
      <c r="B2358" s="250"/>
      <c r="C2358" s="251"/>
      <c r="D2358" s="252"/>
      <c r="E2358" s="253"/>
      <c r="F2358" s="265"/>
      <c r="G2358" s="254">
        <f>ROUNDDOWN(SUM(F2357:F2361)/1000,0)</f>
        <v>0</v>
      </c>
      <c r="H2358" s="511"/>
      <c r="I2358" s="247"/>
      <c r="J2358" s="255"/>
      <c r="K2358" s="252"/>
      <c r="L2358" s="252"/>
      <c r="M2358" s="253"/>
      <c r="N2358" s="245"/>
      <c r="O2358" s="249"/>
    </row>
    <row r="2359" spans="1:15" s="38" customFormat="1" ht="14.25" customHeight="1">
      <c r="A2359" s="503"/>
      <c r="B2359" s="250"/>
      <c r="C2359" s="251"/>
      <c r="D2359" s="252"/>
      <c r="E2359" s="253"/>
      <c r="F2359" s="265"/>
      <c r="G2359" s="254"/>
      <c r="H2359" s="511"/>
      <c r="I2359" s="247"/>
      <c r="J2359" s="255"/>
      <c r="K2359" s="252"/>
      <c r="L2359" s="252"/>
      <c r="M2359" s="253"/>
      <c r="N2359" s="265"/>
      <c r="O2359" s="249"/>
    </row>
    <row r="2360" spans="1:15" s="38" customFormat="1" ht="14.25" customHeight="1">
      <c r="A2360" s="503"/>
      <c r="B2360" s="250"/>
      <c r="C2360" s="251"/>
      <c r="D2360" s="252"/>
      <c r="E2360" s="253"/>
      <c r="F2360" s="245"/>
      <c r="G2360" s="254"/>
      <c r="H2360" s="513"/>
      <c r="I2360" s="247"/>
      <c r="J2360" s="266"/>
      <c r="K2360" s="261"/>
      <c r="L2360" s="261"/>
      <c r="M2360" s="262"/>
      <c r="N2360" s="245"/>
      <c r="O2360" s="267"/>
    </row>
    <row r="2361" spans="1:15" s="38" customFormat="1" ht="14.25" customHeight="1">
      <c r="A2361" s="503"/>
      <c r="B2361" s="250"/>
      <c r="C2361" s="260"/>
      <c r="D2361" s="261"/>
      <c r="E2361" s="262"/>
      <c r="F2361" s="263"/>
      <c r="G2361" s="254"/>
      <c r="H2361" s="511"/>
      <c r="I2361" s="234" t="s">
        <v>237</v>
      </c>
      <c r="J2361" s="235"/>
      <c r="K2361" s="235"/>
      <c r="L2361" s="235"/>
      <c r="M2361" s="236"/>
      <c r="N2361" s="237"/>
      <c r="O2361" s="268"/>
    </row>
    <row r="2362" spans="1:15" s="38" customFormat="1" ht="14.25" customHeight="1">
      <c r="A2362" s="503"/>
      <c r="B2362" s="234" t="s">
        <v>238</v>
      </c>
      <c r="C2362" s="235"/>
      <c r="D2362" s="235"/>
      <c r="E2362" s="236"/>
      <c r="F2362" s="237"/>
      <c r="G2362" s="238"/>
      <c r="H2362" s="511"/>
      <c r="I2362" s="247"/>
      <c r="J2362" s="248"/>
      <c r="K2362" s="243"/>
      <c r="L2362" s="243"/>
      <c r="M2362" s="244"/>
      <c r="N2362" s="245"/>
      <c r="O2362" s="249"/>
    </row>
    <row r="2363" spans="1:15" s="38" customFormat="1" ht="14.25" customHeight="1">
      <c r="A2363" s="503"/>
      <c r="B2363" s="241"/>
      <c r="C2363" s="242"/>
      <c r="D2363" s="243"/>
      <c r="E2363" s="244"/>
      <c r="F2363" s="264"/>
      <c r="G2363" s="246"/>
      <c r="H2363" s="513"/>
      <c r="I2363" s="247"/>
      <c r="J2363" s="255"/>
      <c r="K2363" s="252"/>
      <c r="L2363" s="252"/>
      <c r="M2363" s="253"/>
      <c r="N2363" s="265"/>
      <c r="O2363" s="256">
        <f>ROUNDDOWN(SUM(N2362:N2378)/1000,0)</f>
        <v>0</v>
      </c>
    </row>
    <row r="2364" spans="1:15" s="38" customFormat="1" ht="14.25" customHeight="1">
      <c r="A2364" s="503"/>
      <c r="B2364" s="250"/>
      <c r="C2364" s="251"/>
      <c r="D2364" s="252"/>
      <c r="E2364" s="253"/>
      <c r="F2364" s="265"/>
      <c r="G2364" s="254">
        <f>ROUNDDOWN(SUM(F2363:F2368)/1000,0)</f>
        <v>0</v>
      </c>
      <c r="H2364" s="513"/>
      <c r="I2364" s="257"/>
      <c r="J2364" s="255"/>
      <c r="K2364" s="252"/>
      <c r="L2364" s="252"/>
      <c r="M2364" s="253"/>
      <c r="N2364" s="245"/>
      <c r="O2364" s="249"/>
    </row>
    <row r="2365" spans="1:15" s="38" customFormat="1" ht="14.25" customHeight="1">
      <c r="A2365" s="503"/>
      <c r="B2365" s="250"/>
      <c r="C2365" s="251"/>
      <c r="D2365" s="252"/>
      <c r="E2365" s="253"/>
      <c r="F2365" s="265"/>
      <c r="G2365" s="254"/>
      <c r="H2365" s="513"/>
      <c r="I2365" s="257"/>
      <c r="J2365" s="255"/>
      <c r="K2365" s="252"/>
      <c r="L2365" s="252"/>
      <c r="M2365" s="253"/>
      <c r="N2365" s="245"/>
      <c r="O2365" s="249"/>
    </row>
    <row r="2366" spans="1:15" s="38" customFormat="1" ht="14.25" customHeight="1">
      <c r="A2366" s="503"/>
      <c r="B2366" s="250"/>
      <c r="C2366" s="251"/>
      <c r="D2366" s="252"/>
      <c r="E2366" s="253"/>
      <c r="F2366" s="265"/>
      <c r="G2366" s="254"/>
      <c r="H2366" s="511"/>
      <c r="I2366" s="257"/>
      <c r="J2366" s="255"/>
      <c r="K2366" s="252"/>
      <c r="L2366" s="252"/>
      <c r="M2366" s="253"/>
      <c r="N2366" s="265"/>
      <c r="O2366" s="249"/>
    </row>
    <row r="2367" spans="1:15" s="38" customFormat="1" ht="14.25" customHeight="1">
      <c r="A2367" s="503"/>
      <c r="B2367" s="250"/>
      <c r="C2367" s="251"/>
      <c r="D2367" s="252"/>
      <c r="E2367" s="253"/>
      <c r="F2367" s="245"/>
      <c r="G2367" s="254"/>
      <c r="H2367" s="511"/>
      <c r="I2367" s="257"/>
      <c r="J2367" s="255"/>
      <c r="K2367" s="252"/>
      <c r="L2367" s="252"/>
      <c r="M2367" s="253"/>
      <c r="N2367" s="265"/>
      <c r="O2367" s="249"/>
    </row>
    <row r="2368" spans="1:15" s="38" customFormat="1" ht="14.25" customHeight="1">
      <c r="A2368" s="503"/>
      <c r="B2368" s="250"/>
      <c r="C2368" s="260"/>
      <c r="D2368" s="261"/>
      <c r="E2368" s="262"/>
      <c r="F2368" s="263"/>
      <c r="G2368" s="254"/>
      <c r="H2368" s="511"/>
      <c r="I2368" s="247"/>
      <c r="J2368" s="255"/>
      <c r="K2368" s="252"/>
      <c r="L2368" s="252"/>
      <c r="M2368" s="253"/>
      <c r="N2368" s="265"/>
      <c r="O2368" s="249"/>
    </row>
    <row r="2369" spans="1:15" s="38" customFormat="1" ht="14.25" customHeight="1">
      <c r="A2369" s="503"/>
      <c r="B2369" s="234" t="s">
        <v>239</v>
      </c>
      <c r="C2369" s="235"/>
      <c r="D2369" s="235"/>
      <c r="E2369" s="236"/>
      <c r="F2369" s="237"/>
      <c r="G2369" s="238"/>
      <c r="H2369" s="511"/>
      <c r="I2369" s="257"/>
      <c r="J2369" s="255"/>
      <c r="K2369" s="252"/>
      <c r="L2369" s="252"/>
      <c r="M2369" s="253"/>
      <c r="N2369" s="265"/>
      <c r="O2369" s="249"/>
    </row>
    <row r="2370" spans="1:15" s="38" customFormat="1" ht="14.25" customHeight="1">
      <c r="A2370" s="503"/>
      <c r="B2370" s="241"/>
      <c r="C2370" s="242"/>
      <c r="D2370" s="243"/>
      <c r="E2370" s="244"/>
      <c r="F2370" s="264"/>
      <c r="G2370" s="246"/>
      <c r="H2370" s="513"/>
      <c r="I2370" s="247"/>
      <c r="J2370" s="255"/>
      <c r="K2370" s="252"/>
      <c r="L2370" s="252"/>
      <c r="M2370" s="253"/>
      <c r="N2370" s="245"/>
      <c r="O2370" s="249"/>
    </row>
    <row r="2371" spans="1:15" s="38" customFormat="1" ht="14.25" customHeight="1">
      <c r="A2371" s="503"/>
      <c r="B2371" s="250"/>
      <c r="C2371" s="251"/>
      <c r="D2371" s="252"/>
      <c r="E2371" s="253"/>
      <c r="F2371" s="265"/>
      <c r="G2371" s="254">
        <f>ROUNDDOWN(SUM(F2370:F2374)/1000,0)</f>
        <v>0</v>
      </c>
      <c r="H2371" s="513"/>
      <c r="I2371" s="247"/>
      <c r="J2371" s="255"/>
      <c r="K2371" s="252"/>
      <c r="L2371" s="252"/>
      <c r="M2371" s="253"/>
      <c r="N2371" s="245"/>
      <c r="O2371" s="249"/>
    </row>
    <row r="2372" spans="1:15" s="38" customFormat="1" ht="14.25" customHeight="1">
      <c r="A2372" s="503"/>
      <c r="B2372" s="250"/>
      <c r="C2372" s="251"/>
      <c r="D2372" s="252"/>
      <c r="E2372" s="253"/>
      <c r="F2372" s="265"/>
      <c r="G2372" s="254"/>
      <c r="H2372" s="513"/>
      <c r="I2372" s="247"/>
      <c r="J2372" s="255"/>
      <c r="K2372" s="252"/>
      <c r="L2372" s="252"/>
      <c r="M2372" s="253"/>
      <c r="N2372" s="245"/>
      <c r="O2372" s="249"/>
    </row>
    <row r="2373" spans="1:15" s="38" customFormat="1" ht="14.25" customHeight="1">
      <c r="A2373" s="503"/>
      <c r="B2373" s="250"/>
      <c r="C2373" s="251"/>
      <c r="D2373" s="252"/>
      <c r="E2373" s="253"/>
      <c r="F2373" s="245"/>
      <c r="G2373" s="254"/>
      <c r="H2373" s="511"/>
      <c r="I2373" s="257"/>
      <c r="J2373" s="255"/>
      <c r="K2373" s="252"/>
      <c r="L2373" s="252"/>
      <c r="M2373" s="253"/>
      <c r="N2373" s="265"/>
      <c r="O2373" s="249"/>
    </row>
    <row r="2374" spans="1:15" s="38" customFormat="1" ht="14.25" customHeight="1">
      <c r="A2374" s="503"/>
      <c r="B2374" s="250"/>
      <c r="C2374" s="260"/>
      <c r="D2374" s="261"/>
      <c r="E2374" s="262"/>
      <c r="F2374" s="263"/>
      <c r="G2374" s="254"/>
      <c r="H2374" s="511"/>
      <c r="I2374" s="257"/>
      <c r="J2374" s="255"/>
      <c r="K2374" s="252"/>
      <c r="L2374" s="252"/>
      <c r="M2374" s="253"/>
      <c r="N2374" s="245"/>
      <c r="O2374" s="249"/>
    </row>
    <row r="2375" spans="1:15" s="38" customFormat="1" ht="14.25" customHeight="1">
      <c r="A2375" s="503"/>
      <c r="B2375" s="234" t="s">
        <v>240</v>
      </c>
      <c r="C2375" s="235"/>
      <c r="D2375" s="235"/>
      <c r="E2375" s="236"/>
      <c r="F2375" s="237"/>
      <c r="G2375" s="238"/>
      <c r="H2375" s="511"/>
      <c r="I2375" s="257"/>
      <c r="J2375" s="255"/>
      <c r="K2375" s="252"/>
      <c r="L2375" s="252"/>
      <c r="M2375" s="253"/>
      <c r="N2375" s="245"/>
      <c r="O2375" s="249"/>
    </row>
    <row r="2376" spans="1:15" s="38" customFormat="1" ht="14.25" customHeight="1">
      <c r="A2376" s="503"/>
      <c r="B2376" s="241"/>
      <c r="C2376" s="242"/>
      <c r="D2376" s="243"/>
      <c r="E2376" s="244"/>
      <c r="F2376" s="269"/>
      <c r="G2376" s="246"/>
      <c r="H2376" s="511"/>
      <c r="I2376" s="257"/>
      <c r="J2376" s="255"/>
      <c r="K2376" s="252"/>
      <c r="L2376" s="252"/>
      <c r="M2376" s="253"/>
      <c r="N2376" s="245"/>
      <c r="O2376" s="249"/>
    </row>
    <row r="2377" spans="1:15" s="38" customFormat="1" ht="14.25" customHeight="1">
      <c r="A2377" s="503"/>
      <c r="B2377" s="250"/>
      <c r="C2377" s="251"/>
      <c r="D2377" s="252"/>
      <c r="E2377" s="253"/>
      <c r="F2377" s="245"/>
      <c r="G2377" s="246">
        <f>ROUNDDOWN(SUM(F2376:F2380)/1000,0)</f>
        <v>0</v>
      </c>
      <c r="H2377" s="511"/>
      <c r="I2377" s="247"/>
      <c r="J2377" s="255"/>
      <c r="K2377" s="252"/>
      <c r="L2377" s="252"/>
      <c r="M2377" s="253"/>
      <c r="N2377" s="265"/>
      <c r="O2377" s="249"/>
    </row>
    <row r="2378" spans="1:15" s="38" customFormat="1" ht="14.25" customHeight="1">
      <c r="A2378" s="503"/>
      <c r="B2378" s="250"/>
      <c r="C2378" s="251"/>
      <c r="D2378" s="252"/>
      <c r="E2378" s="253"/>
      <c r="F2378" s="265"/>
      <c r="G2378" s="246"/>
      <c r="H2378" s="513"/>
      <c r="I2378" s="247"/>
      <c r="J2378" s="266"/>
      <c r="K2378" s="261"/>
      <c r="L2378" s="261"/>
      <c r="M2378" s="262"/>
      <c r="N2378" s="245"/>
      <c r="O2378" s="267"/>
    </row>
    <row r="2379" spans="1:15" s="38" customFormat="1" ht="14.25" customHeight="1">
      <c r="A2379" s="503"/>
      <c r="B2379" s="250"/>
      <c r="C2379" s="251"/>
      <c r="D2379" s="252"/>
      <c r="E2379" s="253"/>
      <c r="F2379" s="265"/>
      <c r="G2379" s="246"/>
      <c r="H2379" s="511"/>
      <c r="I2379" s="270" t="s">
        <v>241</v>
      </c>
      <c r="J2379" s="271"/>
      <c r="K2379" s="271"/>
      <c r="L2379" s="271"/>
      <c r="M2379" s="272"/>
      <c r="N2379" s="237"/>
      <c r="O2379" s="268"/>
    </row>
    <row r="2380" spans="1:15" s="38" customFormat="1" ht="14.25" customHeight="1">
      <c r="A2380" s="503"/>
      <c r="B2380" s="250"/>
      <c r="C2380" s="260"/>
      <c r="D2380" s="261"/>
      <c r="E2380" s="262"/>
      <c r="F2380" s="263"/>
      <c r="G2380" s="254"/>
      <c r="H2380" s="513"/>
      <c r="I2380" s="247"/>
      <c r="J2380" s="248"/>
      <c r="K2380" s="243"/>
      <c r="L2380" s="243"/>
      <c r="M2380" s="244"/>
      <c r="N2380" s="273"/>
      <c r="O2380" s="249"/>
    </row>
    <row r="2381" spans="1:15" s="38" customFormat="1" ht="14.25" customHeight="1">
      <c r="A2381" s="503"/>
      <c r="B2381" s="234" t="s">
        <v>242</v>
      </c>
      <c r="C2381" s="235"/>
      <c r="D2381" s="235"/>
      <c r="E2381" s="236"/>
      <c r="F2381" s="237"/>
      <c r="G2381" s="238"/>
      <c r="H2381" s="513"/>
      <c r="I2381" s="247"/>
      <c r="J2381" s="255"/>
      <c r="K2381" s="252"/>
      <c r="L2381" s="252"/>
      <c r="M2381" s="253"/>
      <c r="N2381" s="274"/>
      <c r="O2381" s="275">
        <f>ROUNDDOWN(SUM(N2380:N2391)/1000,0)</f>
        <v>0</v>
      </c>
    </row>
    <row r="2382" spans="1:15" s="38" customFormat="1" ht="14.25" customHeight="1">
      <c r="A2382" s="503"/>
      <c r="B2382" s="241"/>
      <c r="C2382" s="242"/>
      <c r="D2382" s="243"/>
      <c r="E2382" s="244"/>
      <c r="F2382" s="269"/>
      <c r="G2382" s="246"/>
      <c r="H2382" s="513"/>
      <c r="I2382" s="257"/>
      <c r="J2382" s="255"/>
      <c r="K2382" s="252"/>
      <c r="L2382" s="252"/>
      <c r="M2382" s="253"/>
      <c r="N2382" s="276"/>
      <c r="O2382" s="249"/>
    </row>
    <row r="2383" spans="1:15" s="38" customFormat="1" ht="14.25" customHeight="1">
      <c r="A2383" s="503"/>
      <c r="B2383" s="250"/>
      <c r="C2383" s="251"/>
      <c r="D2383" s="252"/>
      <c r="E2383" s="253"/>
      <c r="F2383" s="263"/>
      <c r="G2383" s="254">
        <f>ROUNDDOWN(SUM(F2382:F2385)/1000,0)</f>
        <v>0</v>
      </c>
      <c r="H2383" s="511"/>
      <c r="I2383" s="247"/>
      <c r="J2383" s="255"/>
      <c r="K2383" s="252"/>
      <c r="L2383" s="252"/>
      <c r="M2383" s="253"/>
      <c r="N2383" s="274"/>
      <c r="O2383" s="249"/>
    </row>
    <row r="2384" spans="1:15" s="38" customFormat="1" ht="14.25" customHeight="1">
      <c r="A2384" s="503"/>
      <c r="B2384" s="250"/>
      <c r="C2384" s="251"/>
      <c r="D2384" s="252"/>
      <c r="E2384" s="253"/>
      <c r="F2384" s="263"/>
      <c r="G2384" s="254"/>
      <c r="H2384" s="513"/>
      <c r="I2384" s="257"/>
      <c r="J2384" s="255"/>
      <c r="K2384" s="252"/>
      <c r="L2384" s="252"/>
      <c r="M2384" s="253"/>
      <c r="N2384" s="276"/>
      <c r="O2384" s="249"/>
    </row>
    <row r="2385" spans="1:21" s="38" customFormat="1" ht="14.25" customHeight="1">
      <c r="A2385" s="503"/>
      <c r="B2385" s="250"/>
      <c r="C2385" s="260"/>
      <c r="D2385" s="261"/>
      <c r="E2385" s="262"/>
      <c r="F2385" s="263"/>
      <c r="G2385" s="254"/>
      <c r="H2385" s="513"/>
      <c r="I2385" s="247"/>
      <c r="J2385" s="255"/>
      <c r="K2385" s="252"/>
      <c r="L2385" s="252"/>
      <c r="M2385" s="253"/>
      <c r="N2385" s="274"/>
      <c r="O2385" s="249"/>
    </row>
    <row r="2386" spans="1:21" s="38" customFormat="1" ht="14.25" customHeight="1" thickBot="1">
      <c r="A2386" s="503"/>
      <c r="B2386" s="277" t="s">
        <v>243</v>
      </c>
      <c r="C2386" s="278"/>
      <c r="D2386" s="278"/>
      <c r="E2386" s="279"/>
      <c r="F2386" s="280"/>
      <c r="G2386" s="281">
        <f>G2387-G2349-G2358-G2364-G2371-G2377-G2383</f>
        <v>0</v>
      </c>
      <c r="H2386" s="511"/>
      <c r="I2386" s="282"/>
      <c r="J2386" s="255"/>
      <c r="K2386" s="252"/>
      <c r="L2386" s="252"/>
      <c r="M2386" s="253"/>
      <c r="N2386" s="274"/>
      <c r="O2386" s="249"/>
    </row>
    <row r="2387" spans="1:21" s="38" customFormat="1" ht="20.149999999999999" customHeight="1" thickTop="1">
      <c r="A2387" s="503"/>
      <c r="B2387" s="961" t="s">
        <v>244</v>
      </c>
      <c r="C2387" s="962"/>
      <c r="D2387" s="962"/>
      <c r="E2387" s="962"/>
      <c r="F2387" s="963"/>
      <c r="G2387" s="283">
        <f>O2394</f>
        <v>0</v>
      </c>
      <c r="H2387" s="511"/>
      <c r="I2387" s="284"/>
      <c r="J2387" s="255"/>
      <c r="K2387" s="252"/>
      <c r="L2387" s="252"/>
      <c r="M2387" s="253"/>
      <c r="N2387" s="274"/>
      <c r="O2387" s="249"/>
    </row>
    <row r="2388" spans="1:21" s="38" customFormat="1" ht="14.25" customHeight="1">
      <c r="A2388" s="503"/>
      <c r="B2388" s="285" t="s">
        <v>245</v>
      </c>
      <c r="C2388" s="286"/>
      <c r="D2388" s="286"/>
      <c r="E2388" s="286"/>
      <c r="F2388" s="286"/>
      <c r="G2388" s="287"/>
      <c r="H2388" s="287"/>
      <c r="I2388" s="247"/>
      <c r="J2388" s="255"/>
      <c r="K2388" s="252"/>
      <c r="L2388" s="252"/>
      <c r="M2388" s="253"/>
      <c r="N2388" s="274"/>
      <c r="O2388" s="249"/>
    </row>
    <row r="2389" spans="1:21" s="38" customFormat="1" ht="14.25" customHeight="1">
      <c r="A2389" s="503"/>
      <c r="B2389" s="288" t="s">
        <v>246</v>
      </c>
      <c r="C2389" s="286"/>
      <c r="D2389" s="286"/>
      <c r="E2389" s="286"/>
      <c r="F2389" s="286"/>
      <c r="G2389" s="289" t="s">
        <v>247</v>
      </c>
      <c r="H2389" s="514"/>
      <c r="I2389" s="247"/>
      <c r="J2389" s="255"/>
      <c r="K2389" s="252"/>
      <c r="L2389" s="252"/>
      <c r="M2389" s="253"/>
      <c r="N2389" s="274"/>
      <c r="O2389" s="249"/>
    </row>
    <row r="2390" spans="1:21" s="38" customFormat="1" ht="14.25" customHeight="1">
      <c r="A2390" s="503"/>
      <c r="B2390" s="964" t="s">
        <v>2</v>
      </c>
      <c r="C2390" s="965"/>
      <c r="D2390" s="965"/>
      <c r="E2390" s="965"/>
      <c r="F2390" s="966"/>
      <c r="G2390" s="290" t="s">
        <v>85</v>
      </c>
      <c r="H2390" s="514"/>
      <c r="I2390" s="247"/>
      <c r="J2390" s="255"/>
      <c r="K2390" s="252"/>
      <c r="L2390" s="252"/>
      <c r="M2390" s="253"/>
      <c r="N2390" s="274"/>
      <c r="O2390" s="249"/>
    </row>
    <row r="2391" spans="1:21" s="38" customFormat="1" ht="20.149999999999999" customHeight="1" thickBot="1">
      <c r="A2391" s="503"/>
      <c r="B2391" s="943" t="s">
        <v>248</v>
      </c>
      <c r="C2391" s="967"/>
      <c r="D2391" s="967"/>
      <c r="E2391" s="967"/>
      <c r="F2391" s="968"/>
      <c r="G2391" s="291"/>
      <c r="H2391" s="515"/>
      <c r="I2391" s="292"/>
      <c r="J2391" s="293"/>
      <c r="K2391" s="294"/>
      <c r="L2391" s="294"/>
      <c r="M2391" s="295"/>
      <c r="N2391" s="296"/>
      <c r="O2391" s="297"/>
    </row>
    <row r="2392" spans="1:21" s="38" customFormat="1" ht="22.25" customHeight="1" thickTop="1">
      <c r="A2392" s="503"/>
      <c r="B2392" s="943" t="s">
        <v>249</v>
      </c>
      <c r="C2392" s="944"/>
      <c r="D2392" s="944"/>
      <c r="E2392" s="944"/>
      <c r="F2392" s="945"/>
      <c r="G2392" s="291"/>
      <c r="H2392" s="298"/>
      <c r="I2392" s="946" t="s">
        <v>250</v>
      </c>
      <c r="J2392" s="947"/>
      <c r="K2392" s="947"/>
      <c r="L2392" s="947"/>
      <c r="M2392" s="947"/>
      <c r="N2392" s="948"/>
      <c r="O2392" s="299">
        <f>SUM(O2349,O2363,O2381,)</f>
        <v>0</v>
      </c>
    </row>
    <row r="2393" spans="1:21" s="38" customFormat="1" ht="35.15" customHeight="1" thickBot="1">
      <c r="A2393" s="503"/>
      <c r="B2393" s="949" t="s">
        <v>251</v>
      </c>
      <c r="C2393" s="950"/>
      <c r="D2393" s="950"/>
      <c r="E2393" s="950"/>
      <c r="F2393" s="951"/>
      <c r="G2393" s="300"/>
      <c r="H2393" s="226"/>
      <c r="I2393" s="929" t="s">
        <v>252</v>
      </c>
      <c r="J2393" s="930"/>
      <c r="K2393" s="930"/>
      <c r="L2393" s="930"/>
      <c r="M2393" s="930"/>
      <c r="N2393" s="931"/>
      <c r="O2393" s="301">
        <f>IF(共通入力シート!$B$18="課税事業者",ROUNDDOWN((O2392-G2394)*10/110,0),0)</f>
        <v>0</v>
      </c>
    </row>
    <row r="2394" spans="1:21" s="38" customFormat="1" ht="25.25" customHeight="1" thickTop="1">
      <c r="A2394" s="503"/>
      <c r="B2394" s="952" t="s">
        <v>90</v>
      </c>
      <c r="C2394" s="953"/>
      <c r="D2394" s="953"/>
      <c r="E2394" s="953"/>
      <c r="F2394" s="954"/>
      <c r="G2394" s="302">
        <f>SUM(G2391:G2393)</f>
        <v>0</v>
      </c>
      <c r="H2394" s="516"/>
      <c r="I2394" s="929" t="s">
        <v>253</v>
      </c>
      <c r="J2394" s="930"/>
      <c r="K2394" s="930"/>
      <c r="L2394" s="930"/>
      <c r="M2394" s="930"/>
      <c r="N2394" s="931"/>
      <c r="O2394" s="299">
        <f>O2392-O2393</f>
        <v>0</v>
      </c>
    </row>
    <row r="2395" spans="1:21" s="38" customFormat="1" ht="26.25" customHeight="1">
      <c r="A2395" s="503"/>
      <c r="B2395" s="517" t="s">
        <v>254</v>
      </c>
      <c r="C2395" s="303"/>
      <c r="D2395" s="303"/>
      <c r="E2395" s="303"/>
      <c r="F2395" s="303"/>
      <c r="G2395" s="304"/>
      <c r="H2395" s="516"/>
      <c r="I2395" s="929" t="s">
        <v>255</v>
      </c>
      <c r="J2395" s="930"/>
      <c r="K2395" s="930"/>
      <c r="L2395" s="930"/>
      <c r="M2395" s="930"/>
      <c r="N2395" s="931"/>
      <c r="O2395" s="742"/>
    </row>
    <row r="2396" spans="1:21" s="38" customFormat="1" ht="10.5" customHeight="1" thickBot="1">
      <c r="A2396" s="503"/>
      <c r="B2396" s="1"/>
      <c r="C2396" s="303"/>
      <c r="D2396" s="303"/>
      <c r="E2396" s="303"/>
      <c r="F2396" s="303"/>
      <c r="G2396" s="304"/>
      <c r="H2396" s="516"/>
      <c r="I2396" s="518"/>
    </row>
    <row r="2397" spans="1:21" s="38" customFormat="1" ht="25.25" customHeight="1" thickBot="1">
      <c r="A2397" s="503"/>
      <c r="B2397" s="932" t="s">
        <v>103</v>
      </c>
      <c r="C2397" s="933"/>
      <c r="D2397" s="934" t="str">
        <f>IF(共通入力シート!$B$2="","",共通入力シート!$B$2)</f>
        <v/>
      </c>
      <c r="E2397" s="934"/>
      <c r="F2397" s="934"/>
      <c r="G2397" s="935"/>
      <c r="H2397" s="936" t="str">
        <f>IF(共通入力シート!$B$18="※選択してください。","★「共通入力シート」の消費税等仕入控除税額の取扱を選択してください。","")</f>
        <v>★「共通入力シート」の消費税等仕入控除税額の取扱を選択してください。</v>
      </c>
      <c r="I2397" s="937"/>
      <c r="J2397" s="937"/>
      <c r="K2397" s="937"/>
      <c r="L2397" s="937"/>
      <c r="M2397" s="937"/>
      <c r="N2397" s="937"/>
      <c r="O2397" s="937"/>
    </row>
    <row r="2398" spans="1:21" s="38" customFormat="1" ht="25.25" customHeight="1" thickBot="1">
      <c r="A2398" s="503"/>
      <c r="B2398" s="938" t="s">
        <v>256</v>
      </c>
      <c r="C2398" s="939"/>
      <c r="D2398" s="940" t="str">
        <f>IF(O2394=0,"",MAX(0,MIN(INT(O2394/2),G2386)))</f>
        <v/>
      </c>
      <c r="E2398" s="940"/>
      <c r="F2398" s="940"/>
      <c r="G2398" s="305" t="s">
        <v>257</v>
      </c>
      <c r="H2398" s="941" t="s">
        <v>497</v>
      </c>
      <c r="I2398" s="942"/>
      <c r="J2398" s="942"/>
      <c r="K2398" s="942"/>
      <c r="L2398" s="942"/>
      <c r="M2398" s="942"/>
      <c r="N2398" s="942"/>
      <c r="O2398" s="942"/>
    </row>
    <row r="2399" spans="1:21" ht="14.25" customHeight="1" thickBot="1">
      <c r="B2399" s="44" t="s">
        <v>492</v>
      </c>
      <c r="C2399" s="4"/>
      <c r="D2399" s="4"/>
      <c r="E2399" s="4"/>
      <c r="F2399" s="4"/>
      <c r="G2399" s="4"/>
      <c r="H2399" s="4"/>
      <c r="I2399" s="4"/>
      <c r="J2399" s="4"/>
      <c r="K2399" s="4"/>
      <c r="L2399" s="4"/>
      <c r="M2399" s="4"/>
      <c r="N2399" s="4"/>
      <c r="O2399" s="4"/>
      <c r="R2399"/>
      <c r="S2399"/>
      <c r="T2399"/>
      <c r="U2399"/>
    </row>
    <row r="2400" spans="1:21" ht="14.25" customHeight="1">
      <c r="B2400" s="1008" t="s">
        <v>76</v>
      </c>
      <c r="C2400" s="1009"/>
      <c r="D2400" s="1012">
        <v>23</v>
      </c>
      <c r="E2400" s="1008" t="s">
        <v>220</v>
      </c>
      <c r="F2400" s="1014"/>
      <c r="G2400" s="1015"/>
      <c r="H2400" s="1018" t="str">
        <f>IF(F2400="","←選択してください。","")</f>
        <v>←選択してください。</v>
      </c>
      <c r="I2400" s="1019"/>
      <c r="J2400" s="1019"/>
      <c r="K2400" s="1019"/>
      <c r="L2400" s="1019"/>
      <c r="M2400" s="1019"/>
      <c r="N2400" s="1019"/>
      <c r="O2400" s="1019"/>
      <c r="R2400"/>
      <c r="S2400"/>
      <c r="T2400"/>
      <c r="U2400"/>
    </row>
    <row r="2401" spans="2:21" ht="14.25" customHeight="1" thickBot="1">
      <c r="B2401" s="1010"/>
      <c r="C2401" s="1011"/>
      <c r="D2401" s="1013"/>
      <c r="E2401" s="1010"/>
      <c r="F2401" s="1016"/>
      <c r="G2401" s="1017"/>
      <c r="H2401" s="1020"/>
      <c r="I2401" s="1021"/>
      <c r="J2401" s="1021"/>
      <c r="K2401" s="1021"/>
      <c r="L2401" s="1021"/>
      <c r="M2401" s="1021"/>
      <c r="N2401" s="1021"/>
      <c r="O2401" s="1021"/>
      <c r="R2401"/>
      <c r="S2401"/>
      <c r="T2401"/>
      <c r="U2401"/>
    </row>
    <row r="2402" spans="2:21" ht="16.5" customHeight="1">
      <c r="B2402" s="488" t="s">
        <v>77</v>
      </c>
      <c r="C2402" s="489"/>
      <c r="D2402" s="489"/>
      <c r="E2402" s="490"/>
      <c r="F2402" s="489"/>
      <c r="G2402" s="489"/>
      <c r="H2402" s="491"/>
      <c r="I2402" s="491"/>
      <c r="J2402" s="491"/>
      <c r="K2402" s="491"/>
      <c r="L2402" s="491"/>
      <c r="M2402" s="491"/>
      <c r="N2402" s="491"/>
      <c r="O2402" s="492"/>
      <c r="R2402"/>
      <c r="S2402"/>
      <c r="T2402"/>
      <c r="U2402"/>
    </row>
    <row r="2403" spans="2:21" ht="18.75" customHeight="1">
      <c r="B2403" s="999"/>
      <c r="C2403" s="1000"/>
      <c r="D2403" s="1000"/>
      <c r="E2403" s="1000"/>
      <c r="F2403" s="1000"/>
      <c r="G2403" s="1000"/>
      <c r="H2403" s="1000"/>
      <c r="I2403" s="1000"/>
      <c r="J2403" s="1000"/>
      <c r="K2403" s="1000"/>
      <c r="L2403" s="493" t="s">
        <v>388</v>
      </c>
      <c r="M2403" s="1003"/>
      <c r="N2403" s="1003"/>
      <c r="O2403" s="1004"/>
      <c r="Q2403" s="498" t="str">
        <f>IF(M2403="", "←選択してください。", "")</f>
        <v>←選択してください。</v>
      </c>
      <c r="R2403"/>
      <c r="S2403"/>
      <c r="T2403"/>
      <c r="U2403"/>
    </row>
    <row r="2404" spans="2:21" ht="17.25" customHeight="1">
      <c r="B2404" s="1001"/>
      <c r="C2404" s="1002"/>
      <c r="D2404" s="1002"/>
      <c r="E2404" s="1002"/>
      <c r="F2404" s="1002"/>
      <c r="G2404" s="1002"/>
      <c r="H2404" s="1002"/>
      <c r="I2404" s="1002"/>
      <c r="J2404" s="1002"/>
      <c r="K2404" s="1002"/>
      <c r="L2404" s="695" t="s">
        <v>56</v>
      </c>
      <c r="M2404" s="1005"/>
      <c r="N2404" s="1005"/>
      <c r="O2404" s="1006"/>
      <c r="Q2404" s="498" t="str">
        <f>IF(AND(F2400="公演事業", M2404=""),"←選択してください。", IF(AND(F2400&lt;&gt;"公演事業", F2400&lt;&gt;""),"←創作種別を記入する必要はありません。", ""))</f>
        <v/>
      </c>
      <c r="R2404"/>
      <c r="S2404"/>
      <c r="T2404"/>
      <c r="U2404"/>
    </row>
    <row r="2405" spans="2:21" ht="4.5" customHeight="1">
      <c r="B2405" s="453"/>
      <c r="C2405" s="453"/>
      <c r="D2405" s="453"/>
      <c r="E2405" s="453"/>
      <c r="F2405" s="453"/>
      <c r="G2405" s="453"/>
      <c r="H2405" s="453"/>
      <c r="I2405" s="453"/>
      <c r="J2405" s="453"/>
      <c r="K2405" s="453"/>
      <c r="L2405" s="453"/>
      <c r="M2405" s="453"/>
      <c r="N2405" s="453"/>
      <c r="O2405" s="494"/>
      <c r="R2405"/>
      <c r="S2405"/>
      <c r="T2405"/>
      <c r="U2405"/>
    </row>
    <row r="2406" spans="2:21" ht="24" customHeight="1">
      <c r="B2406" s="495" t="s">
        <v>205</v>
      </c>
      <c r="C2406" s="496"/>
      <c r="D2406" s="496"/>
      <c r="E2406" s="496"/>
      <c r="F2406" s="925" t="s">
        <v>55</v>
      </c>
      <c r="G2406" s="1007"/>
      <c r="H2406" s="743"/>
      <c r="I2406" s="925" t="s">
        <v>73</v>
      </c>
      <c r="J2406" s="926"/>
      <c r="K2406" s="1007"/>
      <c r="L2406" s="709" t="str">
        <f>IF(F2400="公演事業",IF(OR($H2408=0,$K2408=0),"",$H2406/($H2408*$K2408)),"")</f>
        <v/>
      </c>
      <c r="M2406" s="925" t="s">
        <v>74</v>
      </c>
      <c r="N2406" s="1007"/>
      <c r="O2406" s="497" t="str">
        <f>IF(OR(F2400&lt;&gt;"公演事業",($O2501+$O2504)=0),"",($G2496-$G2495)/($O2501+$O2504))</f>
        <v/>
      </c>
      <c r="Q2406" s="498" t="str">
        <f>IF(OR(F2400="人材養成事業",F2400= "普及啓発事業"), "←斜線部は記入する必要はありません。", "")</f>
        <v/>
      </c>
      <c r="R2406"/>
      <c r="S2406"/>
      <c r="T2406"/>
      <c r="U2406"/>
    </row>
    <row r="2407" spans="2:21" s="1" customFormat="1" ht="21.75" customHeight="1">
      <c r="B2407" s="982" t="s">
        <v>222</v>
      </c>
      <c r="C2407" s="983"/>
      <c r="D2407" s="986" t="s">
        <v>223</v>
      </c>
      <c r="E2407" s="987"/>
      <c r="F2407" s="988" t="s">
        <v>224</v>
      </c>
      <c r="G2407" s="988"/>
      <c r="H2407" s="989" t="s">
        <v>225</v>
      </c>
      <c r="I2407" s="989"/>
      <c r="J2407" s="989"/>
      <c r="K2407" s="222" t="s">
        <v>226</v>
      </c>
      <c r="L2407" s="990" t="s">
        <v>227</v>
      </c>
      <c r="M2407" s="990"/>
      <c r="N2407" s="990"/>
      <c r="O2407" s="991"/>
    </row>
    <row r="2408" spans="2:21" s="1" customFormat="1" ht="21.75" customHeight="1">
      <c r="B2408" s="984"/>
      <c r="C2408" s="985"/>
      <c r="D2408" s="992"/>
      <c r="E2408" s="993"/>
      <c r="F2408" s="994"/>
      <c r="G2408" s="995"/>
      <c r="H2408" s="996"/>
      <c r="I2408" s="996"/>
      <c r="J2408" s="996"/>
      <c r="K2408" s="223"/>
      <c r="L2408" s="997"/>
      <c r="M2408" s="997"/>
      <c r="N2408" s="997"/>
      <c r="O2408" s="998"/>
      <c r="Q2408" s="498" t="str">
        <f>IF(F2400="公演事業","←すべての項目について、必ず記入してください。", IF(OR(F2400="人材養成事業", F2400="普及啓発事業"), "←記入する必要はありません。", ""))</f>
        <v/>
      </c>
    </row>
    <row r="2409" spans="2:21">
      <c r="B2409" s="1"/>
      <c r="C2409" s="1"/>
      <c r="D2409" s="453"/>
      <c r="E2409" s="453"/>
      <c r="F2409" s="453"/>
      <c r="G2409" s="453"/>
      <c r="H2409" s="453"/>
      <c r="I2409" s="453"/>
      <c r="J2409" s="453"/>
      <c r="K2409" s="453"/>
      <c r="L2409" s="453"/>
      <c r="M2409" s="453"/>
      <c r="N2409" s="453"/>
      <c r="O2409" s="453"/>
      <c r="Q2409" s="498"/>
      <c r="R2409"/>
      <c r="S2409"/>
      <c r="T2409"/>
      <c r="U2409"/>
    </row>
    <row r="2410" spans="2:21" ht="18" customHeight="1">
      <c r="B2410" s="976" t="s">
        <v>87</v>
      </c>
      <c r="C2410" s="977"/>
      <c r="D2410" s="977"/>
      <c r="E2410" s="977"/>
      <c r="F2410" s="977"/>
      <c r="G2410" s="977"/>
      <c r="H2410" s="977"/>
      <c r="I2410" s="977"/>
      <c r="J2410" s="977"/>
      <c r="K2410" s="977"/>
      <c r="L2410" s="977"/>
      <c r="M2410" s="977"/>
      <c r="N2410" s="977"/>
      <c r="O2410" s="978"/>
      <c r="R2410"/>
      <c r="S2410"/>
      <c r="T2410"/>
      <c r="U2410"/>
    </row>
    <row r="2411" spans="2:21" ht="18" customHeight="1">
      <c r="B2411" s="969" t="s">
        <v>384</v>
      </c>
      <c r="C2411" s="970"/>
      <c r="D2411" s="970"/>
      <c r="E2411" s="970"/>
      <c r="F2411" s="970"/>
      <c r="G2411" s="970"/>
      <c r="H2411" s="970"/>
      <c r="I2411" s="970"/>
      <c r="J2411" s="970"/>
      <c r="K2411" s="970"/>
      <c r="L2411" s="970"/>
      <c r="M2411" s="970"/>
      <c r="N2411" s="970"/>
      <c r="O2411" s="971"/>
      <c r="P2411" s="499"/>
      <c r="R2411"/>
      <c r="S2411"/>
      <c r="T2411"/>
      <c r="U2411"/>
    </row>
    <row r="2412" spans="2:21" ht="18" customHeight="1">
      <c r="B2412" s="972"/>
      <c r="C2412" s="851"/>
      <c r="D2412" s="851"/>
      <c r="E2412" s="851"/>
      <c r="F2412" s="851"/>
      <c r="G2412" s="851"/>
      <c r="H2412" s="851"/>
      <c r="I2412" s="851"/>
      <c r="J2412" s="851"/>
      <c r="K2412" s="851"/>
      <c r="L2412" s="851"/>
      <c r="M2412" s="851"/>
      <c r="N2412" s="851"/>
      <c r="O2412" s="852"/>
      <c r="P2412" s="499"/>
      <c r="R2412"/>
      <c r="S2412"/>
      <c r="T2412"/>
      <c r="U2412"/>
    </row>
    <row r="2413" spans="2:21" ht="18" customHeight="1">
      <c r="B2413" s="853"/>
      <c r="C2413" s="851"/>
      <c r="D2413" s="851"/>
      <c r="E2413" s="851"/>
      <c r="F2413" s="851"/>
      <c r="G2413" s="851"/>
      <c r="H2413" s="851"/>
      <c r="I2413" s="851"/>
      <c r="J2413" s="851"/>
      <c r="K2413" s="851"/>
      <c r="L2413" s="851"/>
      <c r="M2413" s="851"/>
      <c r="N2413" s="851"/>
      <c r="O2413" s="852"/>
      <c r="P2413" s="499"/>
      <c r="R2413"/>
      <c r="S2413"/>
      <c r="T2413"/>
      <c r="U2413"/>
    </row>
    <row r="2414" spans="2:21" ht="18" customHeight="1">
      <c r="B2414" s="853"/>
      <c r="C2414" s="851"/>
      <c r="D2414" s="851"/>
      <c r="E2414" s="851"/>
      <c r="F2414" s="851"/>
      <c r="G2414" s="851"/>
      <c r="H2414" s="851"/>
      <c r="I2414" s="851"/>
      <c r="J2414" s="851"/>
      <c r="K2414" s="851"/>
      <c r="L2414" s="851"/>
      <c r="M2414" s="851"/>
      <c r="N2414" s="851"/>
      <c r="O2414" s="852"/>
      <c r="P2414" s="499"/>
      <c r="R2414"/>
      <c r="S2414"/>
      <c r="T2414"/>
      <c r="U2414"/>
    </row>
    <row r="2415" spans="2:21" ht="18" customHeight="1">
      <c r="B2415" s="853"/>
      <c r="C2415" s="851"/>
      <c r="D2415" s="851"/>
      <c r="E2415" s="851"/>
      <c r="F2415" s="851"/>
      <c r="G2415" s="851"/>
      <c r="H2415" s="851"/>
      <c r="I2415" s="851"/>
      <c r="J2415" s="851"/>
      <c r="K2415" s="851"/>
      <c r="L2415" s="851"/>
      <c r="M2415" s="851"/>
      <c r="N2415" s="851"/>
      <c r="O2415" s="852"/>
      <c r="P2415" s="499"/>
      <c r="R2415"/>
      <c r="S2415"/>
      <c r="T2415"/>
      <c r="U2415"/>
    </row>
    <row r="2416" spans="2:21" ht="18" customHeight="1">
      <c r="B2416" s="853"/>
      <c r="C2416" s="851"/>
      <c r="D2416" s="851"/>
      <c r="E2416" s="851"/>
      <c r="F2416" s="851"/>
      <c r="G2416" s="851"/>
      <c r="H2416" s="851"/>
      <c r="I2416" s="851"/>
      <c r="J2416" s="851"/>
      <c r="K2416" s="851"/>
      <c r="L2416" s="851"/>
      <c r="M2416" s="851"/>
      <c r="N2416" s="851"/>
      <c r="O2416" s="852"/>
      <c r="P2416" s="499"/>
      <c r="R2416"/>
      <c r="S2416"/>
      <c r="T2416"/>
      <c r="U2416"/>
    </row>
    <row r="2417" spans="2:21" ht="18" customHeight="1">
      <c r="B2417" s="853"/>
      <c r="C2417" s="851"/>
      <c r="D2417" s="851"/>
      <c r="E2417" s="851"/>
      <c r="F2417" s="851"/>
      <c r="G2417" s="851"/>
      <c r="H2417" s="851"/>
      <c r="I2417" s="851"/>
      <c r="J2417" s="851"/>
      <c r="K2417" s="851"/>
      <c r="L2417" s="851"/>
      <c r="M2417" s="851"/>
      <c r="N2417" s="851"/>
      <c r="O2417" s="852"/>
      <c r="P2417" s="499"/>
      <c r="R2417"/>
      <c r="S2417"/>
      <c r="T2417"/>
      <c r="U2417"/>
    </row>
    <row r="2418" spans="2:21" ht="18" customHeight="1">
      <c r="B2418" s="853"/>
      <c r="C2418" s="851"/>
      <c r="D2418" s="851"/>
      <c r="E2418" s="851"/>
      <c r="F2418" s="851"/>
      <c r="G2418" s="851"/>
      <c r="H2418" s="851"/>
      <c r="I2418" s="851"/>
      <c r="J2418" s="851"/>
      <c r="K2418" s="851"/>
      <c r="L2418" s="851"/>
      <c r="M2418" s="851"/>
      <c r="N2418" s="851"/>
      <c r="O2418" s="852"/>
      <c r="P2418" s="499"/>
      <c r="R2418"/>
      <c r="S2418"/>
      <c r="T2418"/>
      <c r="U2418"/>
    </row>
    <row r="2419" spans="2:21" ht="18" customHeight="1">
      <c r="B2419" s="853"/>
      <c r="C2419" s="851"/>
      <c r="D2419" s="851"/>
      <c r="E2419" s="851"/>
      <c r="F2419" s="851"/>
      <c r="G2419" s="851"/>
      <c r="H2419" s="851"/>
      <c r="I2419" s="851"/>
      <c r="J2419" s="851"/>
      <c r="K2419" s="851"/>
      <c r="L2419" s="851"/>
      <c r="M2419" s="851"/>
      <c r="N2419" s="851"/>
      <c r="O2419" s="852"/>
      <c r="P2419" s="499"/>
      <c r="R2419"/>
      <c r="S2419"/>
      <c r="T2419"/>
      <c r="U2419"/>
    </row>
    <row r="2420" spans="2:21" ht="18" customHeight="1">
      <c r="B2420" s="853"/>
      <c r="C2420" s="851"/>
      <c r="D2420" s="851"/>
      <c r="E2420" s="851"/>
      <c r="F2420" s="851"/>
      <c r="G2420" s="851"/>
      <c r="H2420" s="851"/>
      <c r="I2420" s="851"/>
      <c r="J2420" s="851"/>
      <c r="K2420" s="851"/>
      <c r="L2420" s="851"/>
      <c r="M2420" s="851"/>
      <c r="N2420" s="851"/>
      <c r="O2420" s="852"/>
      <c r="P2420" s="499"/>
      <c r="R2420"/>
      <c r="S2420"/>
      <c r="T2420"/>
      <c r="U2420"/>
    </row>
    <row r="2421" spans="2:21" ht="18" customHeight="1">
      <c r="B2421" s="973" t="s">
        <v>386</v>
      </c>
      <c r="C2421" s="974"/>
      <c r="D2421" s="974"/>
      <c r="E2421" s="974"/>
      <c r="F2421" s="974"/>
      <c r="G2421" s="974"/>
      <c r="H2421" s="974"/>
      <c r="I2421" s="974"/>
      <c r="J2421" s="974"/>
      <c r="K2421" s="974"/>
      <c r="L2421" s="974"/>
      <c r="M2421" s="974"/>
      <c r="N2421" s="974"/>
      <c r="O2421" s="975"/>
      <c r="R2421"/>
      <c r="S2421"/>
      <c r="T2421"/>
      <c r="U2421"/>
    </row>
    <row r="2422" spans="2:21" ht="18" customHeight="1">
      <c r="B2422" s="972"/>
      <c r="C2422" s="851"/>
      <c r="D2422" s="851"/>
      <c r="E2422" s="851"/>
      <c r="F2422" s="851"/>
      <c r="G2422" s="851"/>
      <c r="H2422" s="851"/>
      <c r="I2422" s="851"/>
      <c r="J2422" s="851"/>
      <c r="K2422" s="851"/>
      <c r="L2422" s="851"/>
      <c r="M2422" s="851"/>
      <c r="N2422" s="851"/>
      <c r="O2422" s="852"/>
      <c r="R2422"/>
      <c r="S2422"/>
      <c r="T2422"/>
      <c r="U2422"/>
    </row>
    <row r="2423" spans="2:21" ht="18" customHeight="1">
      <c r="B2423" s="853"/>
      <c r="C2423" s="851"/>
      <c r="D2423" s="851"/>
      <c r="E2423" s="851"/>
      <c r="F2423" s="851"/>
      <c r="G2423" s="851"/>
      <c r="H2423" s="851"/>
      <c r="I2423" s="851"/>
      <c r="J2423" s="851"/>
      <c r="K2423" s="851"/>
      <c r="L2423" s="851"/>
      <c r="M2423" s="851"/>
      <c r="N2423" s="851"/>
      <c r="O2423" s="852"/>
      <c r="R2423"/>
      <c r="S2423"/>
      <c r="T2423"/>
      <c r="U2423"/>
    </row>
    <row r="2424" spans="2:21" ht="18" customHeight="1">
      <c r="B2424" s="853"/>
      <c r="C2424" s="851"/>
      <c r="D2424" s="851"/>
      <c r="E2424" s="851"/>
      <c r="F2424" s="851"/>
      <c r="G2424" s="851"/>
      <c r="H2424" s="851"/>
      <c r="I2424" s="851"/>
      <c r="J2424" s="851"/>
      <c r="K2424" s="851"/>
      <c r="L2424" s="851"/>
      <c r="M2424" s="851"/>
      <c r="N2424" s="851"/>
      <c r="O2424" s="852"/>
      <c r="R2424"/>
      <c r="S2424"/>
      <c r="T2424"/>
      <c r="U2424"/>
    </row>
    <row r="2425" spans="2:21" ht="18" customHeight="1">
      <c r="B2425" s="853"/>
      <c r="C2425" s="851"/>
      <c r="D2425" s="851"/>
      <c r="E2425" s="851"/>
      <c r="F2425" s="851"/>
      <c r="G2425" s="851"/>
      <c r="H2425" s="851"/>
      <c r="I2425" s="851"/>
      <c r="J2425" s="851"/>
      <c r="K2425" s="851"/>
      <c r="L2425" s="851"/>
      <c r="M2425" s="851"/>
      <c r="N2425" s="851"/>
      <c r="O2425" s="852"/>
      <c r="R2425"/>
      <c r="S2425"/>
      <c r="T2425"/>
      <c r="U2425"/>
    </row>
    <row r="2426" spans="2:21" ht="18" customHeight="1">
      <c r="B2426" s="853"/>
      <c r="C2426" s="851"/>
      <c r="D2426" s="851"/>
      <c r="E2426" s="851"/>
      <c r="F2426" s="851"/>
      <c r="G2426" s="851"/>
      <c r="H2426" s="851"/>
      <c r="I2426" s="851"/>
      <c r="J2426" s="851"/>
      <c r="K2426" s="851"/>
      <c r="L2426" s="851"/>
      <c r="M2426" s="851"/>
      <c r="N2426" s="851"/>
      <c r="O2426" s="852"/>
      <c r="R2426"/>
      <c r="S2426"/>
      <c r="T2426"/>
      <c r="U2426"/>
    </row>
    <row r="2427" spans="2:21" ht="18" customHeight="1">
      <c r="B2427" s="853"/>
      <c r="C2427" s="851"/>
      <c r="D2427" s="851"/>
      <c r="E2427" s="851"/>
      <c r="F2427" s="851"/>
      <c r="G2427" s="851"/>
      <c r="H2427" s="851"/>
      <c r="I2427" s="851"/>
      <c r="J2427" s="851"/>
      <c r="K2427" s="851"/>
      <c r="L2427" s="851"/>
      <c r="M2427" s="851"/>
      <c r="N2427" s="851"/>
      <c r="O2427" s="852"/>
      <c r="R2427"/>
      <c r="S2427"/>
      <c r="T2427"/>
      <c r="U2427"/>
    </row>
    <row r="2428" spans="2:21" ht="18" customHeight="1">
      <c r="B2428" s="853"/>
      <c r="C2428" s="851"/>
      <c r="D2428" s="851"/>
      <c r="E2428" s="851"/>
      <c r="F2428" s="851"/>
      <c r="G2428" s="851"/>
      <c r="H2428" s="851"/>
      <c r="I2428" s="851"/>
      <c r="J2428" s="851"/>
      <c r="K2428" s="851"/>
      <c r="L2428" s="851"/>
      <c r="M2428" s="851"/>
      <c r="N2428" s="851"/>
      <c r="O2428" s="852"/>
      <c r="R2428"/>
      <c r="S2428"/>
      <c r="T2428"/>
      <c r="U2428"/>
    </row>
    <row r="2429" spans="2:21" ht="18" customHeight="1">
      <c r="B2429" s="853"/>
      <c r="C2429" s="851"/>
      <c r="D2429" s="851"/>
      <c r="E2429" s="851"/>
      <c r="F2429" s="851"/>
      <c r="G2429" s="851"/>
      <c r="H2429" s="851"/>
      <c r="I2429" s="851"/>
      <c r="J2429" s="851"/>
      <c r="K2429" s="851"/>
      <c r="L2429" s="851"/>
      <c r="M2429" s="851"/>
      <c r="N2429" s="851"/>
      <c r="O2429" s="852"/>
      <c r="R2429"/>
      <c r="S2429"/>
      <c r="T2429"/>
      <c r="U2429"/>
    </row>
    <row r="2430" spans="2:21" ht="18" customHeight="1">
      <c r="B2430" s="853"/>
      <c r="C2430" s="851"/>
      <c r="D2430" s="851"/>
      <c r="E2430" s="851"/>
      <c r="F2430" s="851"/>
      <c r="G2430" s="851"/>
      <c r="H2430" s="851"/>
      <c r="I2430" s="851"/>
      <c r="J2430" s="851"/>
      <c r="K2430" s="851"/>
      <c r="L2430" s="851"/>
      <c r="M2430" s="851"/>
      <c r="N2430" s="851"/>
      <c r="O2430" s="852"/>
      <c r="R2430"/>
      <c r="S2430"/>
      <c r="T2430"/>
      <c r="U2430"/>
    </row>
    <row r="2431" spans="2:21" ht="18" customHeight="1">
      <c r="B2431" s="853"/>
      <c r="C2431" s="851"/>
      <c r="D2431" s="851"/>
      <c r="E2431" s="851"/>
      <c r="F2431" s="851"/>
      <c r="G2431" s="851"/>
      <c r="H2431" s="851"/>
      <c r="I2431" s="851"/>
      <c r="J2431" s="851"/>
      <c r="K2431" s="851"/>
      <c r="L2431" s="851"/>
      <c r="M2431" s="851"/>
      <c r="N2431" s="851"/>
      <c r="O2431" s="852"/>
      <c r="R2431"/>
      <c r="S2431"/>
      <c r="T2431"/>
      <c r="U2431"/>
    </row>
    <row r="2432" spans="2:21" ht="18" customHeight="1">
      <c r="B2432" s="853"/>
      <c r="C2432" s="851"/>
      <c r="D2432" s="851"/>
      <c r="E2432" s="851"/>
      <c r="F2432" s="851"/>
      <c r="G2432" s="851"/>
      <c r="H2432" s="851"/>
      <c r="I2432" s="851"/>
      <c r="J2432" s="851"/>
      <c r="K2432" s="851"/>
      <c r="L2432" s="851"/>
      <c r="M2432" s="851"/>
      <c r="N2432" s="851"/>
      <c r="O2432" s="852"/>
      <c r="R2432"/>
      <c r="S2432"/>
      <c r="T2432"/>
      <c r="U2432"/>
    </row>
    <row r="2433" spans="2:21" ht="18" customHeight="1">
      <c r="B2433" s="853"/>
      <c r="C2433" s="851"/>
      <c r="D2433" s="851"/>
      <c r="E2433" s="851"/>
      <c r="F2433" s="851"/>
      <c r="G2433" s="851"/>
      <c r="H2433" s="851"/>
      <c r="I2433" s="851"/>
      <c r="J2433" s="851"/>
      <c r="K2433" s="851"/>
      <c r="L2433" s="851"/>
      <c r="M2433" s="851"/>
      <c r="N2433" s="851"/>
      <c r="O2433" s="852"/>
      <c r="R2433"/>
      <c r="S2433"/>
      <c r="T2433"/>
      <c r="U2433"/>
    </row>
    <row r="2434" spans="2:21" ht="18" customHeight="1">
      <c r="B2434" s="853"/>
      <c r="C2434" s="851"/>
      <c r="D2434" s="851"/>
      <c r="E2434" s="851"/>
      <c r="F2434" s="851"/>
      <c r="G2434" s="851"/>
      <c r="H2434" s="851"/>
      <c r="I2434" s="851"/>
      <c r="J2434" s="851"/>
      <c r="K2434" s="851"/>
      <c r="L2434" s="851"/>
      <c r="M2434" s="851"/>
      <c r="N2434" s="851"/>
      <c r="O2434" s="852"/>
      <c r="R2434"/>
      <c r="S2434"/>
      <c r="T2434"/>
      <c r="U2434"/>
    </row>
    <row r="2435" spans="2:21" ht="18" customHeight="1">
      <c r="B2435" s="853"/>
      <c r="C2435" s="851"/>
      <c r="D2435" s="851"/>
      <c r="E2435" s="851"/>
      <c r="F2435" s="851"/>
      <c r="G2435" s="851"/>
      <c r="H2435" s="851"/>
      <c r="I2435" s="851"/>
      <c r="J2435" s="851"/>
      <c r="K2435" s="851"/>
      <c r="L2435" s="851"/>
      <c r="M2435" s="851"/>
      <c r="N2435" s="851"/>
      <c r="O2435" s="852"/>
      <c r="R2435"/>
      <c r="S2435"/>
      <c r="T2435"/>
      <c r="U2435"/>
    </row>
    <row r="2436" spans="2:21" ht="18" customHeight="1">
      <c r="B2436" s="853"/>
      <c r="C2436" s="851"/>
      <c r="D2436" s="851"/>
      <c r="E2436" s="851"/>
      <c r="F2436" s="851"/>
      <c r="G2436" s="851"/>
      <c r="H2436" s="851"/>
      <c r="I2436" s="851"/>
      <c r="J2436" s="851"/>
      <c r="K2436" s="851"/>
      <c r="L2436" s="851"/>
      <c r="M2436" s="851"/>
      <c r="N2436" s="851"/>
      <c r="O2436" s="852"/>
      <c r="R2436"/>
      <c r="S2436"/>
      <c r="T2436"/>
      <c r="U2436"/>
    </row>
    <row r="2437" spans="2:21" ht="18" customHeight="1">
      <c r="B2437" s="853"/>
      <c r="C2437" s="851"/>
      <c r="D2437" s="851"/>
      <c r="E2437" s="851"/>
      <c r="F2437" s="851"/>
      <c r="G2437" s="851"/>
      <c r="H2437" s="851"/>
      <c r="I2437" s="851"/>
      <c r="J2437" s="851"/>
      <c r="K2437" s="851"/>
      <c r="L2437" s="851"/>
      <c r="M2437" s="851"/>
      <c r="N2437" s="851"/>
      <c r="O2437" s="852"/>
      <c r="R2437"/>
      <c r="S2437"/>
      <c r="T2437"/>
      <c r="U2437"/>
    </row>
    <row r="2438" spans="2:21" ht="18" customHeight="1">
      <c r="B2438" s="979"/>
      <c r="C2438" s="980"/>
      <c r="D2438" s="980"/>
      <c r="E2438" s="980"/>
      <c r="F2438" s="980"/>
      <c r="G2438" s="980"/>
      <c r="H2438" s="980"/>
      <c r="I2438" s="980"/>
      <c r="J2438" s="980"/>
      <c r="K2438" s="980"/>
      <c r="L2438" s="980"/>
      <c r="M2438" s="980"/>
      <c r="N2438" s="980"/>
      <c r="O2438" s="981"/>
      <c r="R2438"/>
      <c r="S2438"/>
      <c r="T2438"/>
      <c r="U2438"/>
    </row>
    <row r="2439" spans="2:21" ht="18" customHeight="1">
      <c r="B2439" s="969" t="s">
        <v>385</v>
      </c>
      <c r="C2439" s="970"/>
      <c r="D2439" s="970"/>
      <c r="E2439" s="970"/>
      <c r="F2439" s="970"/>
      <c r="G2439" s="970"/>
      <c r="H2439" s="970"/>
      <c r="I2439" s="970"/>
      <c r="J2439" s="970"/>
      <c r="K2439" s="970"/>
      <c r="L2439" s="970"/>
      <c r="M2439" s="970"/>
      <c r="N2439" s="970"/>
      <c r="O2439" s="971"/>
      <c r="R2439"/>
      <c r="S2439"/>
      <c r="T2439"/>
      <c r="U2439"/>
    </row>
    <row r="2440" spans="2:21" ht="18" customHeight="1">
      <c r="B2440" s="972"/>
      <c r="C2440" s="851"/>
      <c r="D2440" s="851"/>
      <c r="E2440" s="851"/>
      <c r="F2440" s="851"/>
      <c r="G2440" s="851"/>
      <c r="H2440" s="851"/>
      <c r="I2440" s="851"/>
      <c r="J2440" s="851"/>
      <c r="K2440" s="851"/>
      <c r="L2440" s="851"/>
      <c r="M2440" s="851"/>
      <c r="N2440" s="851"/>
      <c r="O2440" s="852"/>
      <c r="R2440"/>
      <c r="S2440"/>
      <c r="T2440"/>
      <c r="U2440"/>
    </row>
    <row r="2441" spans="2:21" ht="18" customHeight="1">
      <c r="B2441" s="853"/>
      <c r="C2441" s="851"/>
      <c r="D2441" s="851"/>
      <c r="E2441" s="851"/>
      <c r="F2441" s="851"/>
      <c r="G2441" s="851"/>
      <c r="H2441" s="851"/>
      <c r="I2441" s="851"/>
      <c r="J2441" s="851"/>
      <c r="K2441" s="851"/>
      <c r="L2441" s="851"/>
      <c r="M2441" s="851"/>
      <c r="N2441" s="851"/>
      <c r="O2441" s="852"/>
      <c r="R2441"/>
      <c r="S2441"/>
      <c r="T2441"/>
      <c r="U2441"/>
    </row>
    <row r="2442" spans="2:21" ht="18" customHeight="1">
      <c r="B2442" s="853"/>
      <c r="C2442" s="851"/>
      <c r="D2442" s="851"/>
      <c r="E2442" s="851"/>
      <c r="F2442" s="851"/>
      <c r="G2442" s="851"/>
      <c r="H2442" s="851"/>
      <c r="I2442" s="851"/>
      <c r="J2442" s="851"/>
      <c r="K2442" s="851"/>
      <c r="L2442" s="851"/>
      <c r="M2442" s="851"/>
      <c r="N2442" s="851"/>
      <c r="O2442" s="852"/>
      <c r="R2442"/>
      <c r="S2442"/>
      <c r="T2442"/>
      <c r="U2442"/>
    </row>
    <row r="2443" spans="2:21" ht="18" customHeight="1">
      <c r="B2443" s="853"/>
      <c r="C2443" s="851"/>
      <c r="D2443" s="851"/>
      <c r="E2443" s="851"/>
      <c r="F2443" s="851"/>
      <c r="G2443" s="851"/>
      <c r="H2443" s="851"/>
      <c r="I2443" s="851"/>
      <c r="J2443" s="851"/>
      <c r="K2443" s="851"/>
      <c r="L2443" s="851"/>
      <c r="M2443" s="851"/>
      <c r="N2443" s="851"/>
      <c r="O2443" s="852"/>
      <c r="R2443"/>
      <c r="S2443"/>
      <c r="T2443"/>
      <c r="U2443"/>
    </row>
    <row r="2444" spans="2:21" ht="18" customHeight="1">
      <c r="B2444" s="973" t="s">
        <v>387</v>
      </c>
      <c r="C2444" s="974"/>
      <c r="D2444" s="974"/>
      <c r="E2444" s="974"/>
      <c r="F2444" s="974"/>
      <c r="G2444" s="974"/>
      <c r="H2444" s="974"/>
      <c r="I2444" s="974"/>
      <c r="J2444" s="974"/>
      <c r="K2444" s="974"/>
      <c r="L2444" s="974"/>
      <c r="M2444" s="974"/>
      <c r="N2444" s="974"/>
      <c r="O2444" s="975"/>
      <c r="R2444"/>
      <c r="S2444"/>
      <c r="T2444"/>
      <c r="U2444"/>
    </row>
    <row r="2445" spans="2:21" ht="18" customHeight="1">
      <c r="B2445" s="972"/>
      <c r="C2445" s="851"/>
      <c r="D2445" s="851"/>
      <c r="E2445" s="851"/>
      <c r="F2445" s="851"/>
      <c r="G2445" s="851"/>
      <c r="H2445" s="851"/>
      <c r="I2445" s="851"/>
      <c r="J2445" s="851"/>
      <c r="K2445" s="851"/>
      <c r="L2445" s="851"/>
      <c r="M2445" s="851"/>
      <c r="N2445" s="851"/>
      <c r="O2445" s="852"/>
      <c r="R2445"/>
      <c r="S2445"/>
      <c r="T2445"/>
      <c r="U2445"/>
    </row>
    <row r="2446" spans="2:21" ht="18" customHeight="1">
      <c r="B2446" s="854"/>
      <c r="C2446" s="855"/>
      <c r="D2446" s="855"/>
      <c r="E2446" s="855"/>
      <c r="F2446" s="855"/>
      <c r="G2446" s="855"/>
      <c r="H2446" s="855"/>
      <c r="I2446" s="855"/>
      <c r="J2446" s="855"/>
      <c r="K2446" s="855"/>
      <c r="L2446" s="855"/>
      <c r="M2446" s="855"/>
      <c r="N2446" s="855"/>
      <c r="O2446" s="856"/>
      <c r="R2446"/>
      <c r="S2446"/>
      <c r="T2446"/>
      <c r="U2446"/>
    </row>
    <row r="2447" spans="2:21" ht="18" customHeight="1">
      <c r="B2447" s="976" t="s">
        <v>88</v>
      </c>
      <c r="C2447" s="977"/>
      <c r="D2447" s="977"/>
      <c r="E2447" s="977"/>
      <c r="F2447" s="977"/>
      <c r="G2447" s="977"/>
      <c r="H2447" s="977"/>
      <c r="I2447" s="977"/>
      <c r="J2447" s="977"/>
      <c r="K2447" s="977"/>
      <c r="L2447" s="977"/>
      <c r="M2447" s="977"/>
      <c r="N2447" s="977"/>
      <c r="O2447" s="978"/>
      <c r="R2447"/>
      <c r="S2447"/>
      <c r="T2447"/>
      <c r="U2447"/>
    </row>
    <row r="2448" spans="2:21" ht="18" customHeight="1">
      <c r="B2448" s="955"/>
      <c r="C2448" s="956"/>
      <c r="D2448" s="956"/>
      <c r="E2448" s="956"/>
      <c r="F2448" s="956"/>
      <c r="G2448" s="956"/>
      <c r="H2448" s="956"/>
      <c r="I2448" s="956"/>
      <c r="J2448" s="956"/>
      <c r="K2448" s="956"/>
      <c r="L2448" s="956"/>
      <c r="M2448" s="956"/>
      <c r="N2448" s="956"/>
      <c r="O2448" s="957"/>
      <c r="R2448"/>
      <c r="S2448"/>
      <c r="T2448"/>
      <c r="U2448"/>
    </row>
    <row r="2449" spans="1:21" ht="18" customHeight="1">
      <c r="B2449" s="853"/>
      <c r="C2449" s="851"/>
      <c r="D2449" s="851"/>
      <c r="E2449" s="851"/>
      <c r="F2449" s="851"/>
      <c r="G2449" s="851"/>
      <c r="H2449" s="851"/>
      <c r="I2449" s="851"/>
      <c r="J2449" s="851"/>
      <c r="K2449" s="851"/>
      <c r="L2449" s="851"/>
      <c r="M2449" s="851"/>
      <c r="N2449" s="851"/>
      <c r="O2449" s="852"/>
      <c r="R2449"/>
      <c r="S2449"/>
      <c r="T2449"/>
      <c r="U2449"/>
    </row>
    <row r="2450" spans="1:21" s="519" customFormat="1" ht="18" customHeight="1">
      <c r="B2450" s="854"/>
      <c r="C2450" s="855"/>
      <c r="D2450" s="855"/>
      <c r="E2450" s="855"/>
      <c r="F2450" s="855"/>
      <c r="G2450" s="855"/>
      <c r="H2450" s="855"/>
      <c r="I2450" s="855"/>
      <c r="J2450" s="855"/>
      <c r="K2450" s="855"/>
      <c r="L2450" s="855"/>
      <c r="M2450" s="855"/>
      <c r="N2450" s="855"/>
      <c r="O2450" s="856"/>
    </row>
    <row r="2451" spans="1:21" s="1" customFormat="1" ht="4.5" customHeight="1" thickBot="1">
      <c r="B2451" s="500"/>
      <c r="C2451" s="500"/>
      <c r="D2451" s="501"/>
      <c r="E2451" s="501"/>
      <c r="F2451" s="501"/>
      <c r="G2451" s="501"/>
      <c r="H2451" s="501"/>
      <c r="I2451" s="501"/>
      <c r="J2451" s="501"/>
      <c r="K2451" s="501"/>
      <c r="L2451" s="501"/>
      <c r="M2451" s="501"/>
      <c r="N2451" s="501"/>
      <c r="O2451" s="501"/>
    </row>
    <row r="2452" spans="1:21" s="1" customFormat="1" ht="18" customHeight="1" thickBot="1">
      <c r="B2452" s="958" t="s">
        <v>76</v>
      </c>
      <c r="C2452" s="959"/>
      <c r="D2452" s="960"/>
      <c r="E2452" s="714">
        <v>23</v>
      </c>
      <c r="F2452" s="450"/>
      <c r="G2452" s="450"/>
      <c r="H2452" s="450"/>
      <c r="I2452" s="450"/>
      <c r="J2452" s="450"/>
      <c r="K2452" s="450"/>
      <c r="L2452" s="760"/>
      <c r="M2452" s="760"/>
      <c r="N2452" s="760"/>
      <c r="O2452" s="760"/>
    </row>
    <row r="2453" spans="1:21" s="38" customFormat="1" ht="18.75" customHeight="1">
      <c r="A2453" s="307"/>
      <c r="B2453" s="224" t="s">
        <v>493</v>
      </c>
      <c r="C2453" s="224"/>
      <c r="D2453" s="225"/>
      <c r="E2453" s="226"/>
      <c r="F2453" s="226"/>
      <c r="G2453" s="226"/>
      <c r="H2453" s="226"/>
      <c r="I2453" s="226"/>
      <c r="J2453" s="502"/>
      <c r="K2453" s="227"/>
      <c r="L2453" s="760"/>
      <c r="M2453" s="760"/>
      <c r="N2453" s="760"/>
      <c r="O2453" s="760"/>
    </row>
    <row r="2454" spans="1:21" s="38" customFormat="1">
      <c r="A2454" s="503"/>
      <c r="B2454" s="375" t="s">
        <v>228</v>
      </c>
      <c r="C2454" s="375"/>
      <c r="D2454" s="504"/>
      <c r="E2454" s="505"/>
      <c r="F2454" s="505"/>
      <c r="G2454" s="228" t="s">
        <v>229</v>
      </c>
      <c r="H2454" s="504"/>
      <c r="I2454" s="375" t="s">
        <v>230</v>
      </c>
      <c r="J2454" s="375"/>
      <c r="K2454" s="503"/>
      <c r="L2454" s="506"/>
      <c r="M2454" s="507"/>
      <c r="N2454" s="508"/>
      <c r="O2454" s="228" t="s">
        <v>229</v>
      </c>
    </row>
    <row r="2455" spans="1:21" s="38" customFormat="1">
      <c r="A2455" s="509"/>
      <c r="B2455" s="229" t="s">
        <v>231</v>
      </c>
      <c r="C2455" s="230"/>
      <c r="D2455" s="230"/>
      <c r="E2455" s="231"/>
      <c r="F2455" s="231" t="s">
        <v>232</v>
      </c>
      <c r="G2455" s="232" t="s">
        <v>233</v>
      </c>
      <c r="H2455" s="233"/>
      <c r="I2455" s="229" t="s">
        <v>231</v>
      </c>
      <c r="J2455" s="230"/>
      <c r="K2455" s="230"/>
      <c r="L2455" s="230"/>
      <c r="M2455" s="231"/>
      <c r="N2455" s="231" t="s">
        <v>232</v>
      </c>
      <c r="O2455" s="232" t="s">
        <v>233</v>
      </c>
    </row>
    <row r="2456" spans="1:21" s="38" customFormat="1" ht="18" customHeight="1">
      <c r="A2456" s="503"/>
      <c r="B2456" s="234" t="s">
        <v>234</v>
      </c>
      <c r="C2456" s="235"/>
      <c r="D2456" s="235"/>
      <c r="E2456" s="236"/>
      <c r="F2456" s="237"/>
      <c r="G2456" s="238"/>
      <c r="H2456" s="510"/>
      <c r="I2456" s="234" t="s">
        <v>235</v>
      </c>
      <c r="J2456" s="235"/>
      <c r="K2456" s="235"/>
      <c r="L2456" s="235"/>
      <c r="M2456" s="236"/>
      <c r="N2456" s="239"/>
      <c r="O2456" s="240"/>
    </row>
    <row r="2457" spans="1:21" s="38" customFormat="1" ht="14.25" customHeight="1">
      <c r="A2457" s="503"/>
      <c r="B2457" s="241"/>
      <c r="C2457" s="242"/>
      <c r="D2457" s="243"/>
      <c r="E2457" s="244"/>
      <c r="F2457" s="245"/>
      <c r="G2457" s="246"/>
      <c r="H2457" s="510"/>
      <c r="I2457" s="247"/>
      <c r="J2457" s="248"/>
      <c r="K2457" s="243"/>
      <c r="L2457" s="243"/>
      <c r="M2457" s="244"/>
      <c r="N2457" s="245"/>
      <c r="O2457" s="249"/>
    </row>
    <row r="2458" spans="1:21" s="38" customFormat="1" ht="14.25" customHeight="1">
      <c r="A2458" s="503"/>
      <c r="B2458" s="250"/>
      <c r="C2458" s="251"/>
      <c r="D2458" s="252"/>
      <c r="E2458" s="253"/>
      <c r="F2458" s="245"/>
      <c r="G2458" s="254">
        <f>ROUNDDOWN(SUM(F2457:F2464)/1000,0)</f>
        <v>0</v>
      </c>
      <c r="H2458" s="511"/>
      <c r="I2458" s="247"/>
      <c r="J2458" s="255"/>
      <c r="K2458" s="252"/>
      <c r="L2458" s="252"/>
      <c r="M2458" s="253"/>
      <c r="N2458" s="245"/>
      <c r="O2458" s="256">
        <f>ROUNDDOWN(SUM(N2457:N2469)/1000,0)</f>
        <v>0</v>
      </c>
    </row>
    <row r="2459" spans="1:21" s="38" customFormat="1" ht="14.25" customHeight="1">
      <c r="A2459" s="503"/>
      <c r="B2459" s="250"/>
      <c r="C2459" s="251"/>
      <c r="D2459" s="252"/>
      <c r="E2459" s="253"/>
      <c r="F2459" s="245"/>
      <c r="G2459" s="254"/>
      <c r="H2459" s="511"/>
      <c r="I2459" s="257"/>
      <c r="J2459" s="255"/>
      <c r="K2459" s="252"/>
      <c r="L2459" s="252"/>
      <c r="M2459" s="253"/>
      <c r="N2459" s="245"/>
      <c r="O2459" s="249"/>
    </row>
    <row r="2460" spans="1:21" s="38" customFormat="1" ht="14.25" customHeight="1">
      <c r="A2460" s="503"/>
      <c r="B2460" s="250"/>
      <c r="C2460" s="251"/>
      <c r="D2460" s="252"/>
      <c r="E2460" s="253"/>
      <c r="F2460" s="245"/>
      <c r="G2460" s="254"/>
      <c r="H2460" s="511"/>
      <c r="I2460" s="257"/>
      <c r="J2460" s="255"/>
      <c r="K2460" s="252"/>
      <c r="L2460" s="252"/>
      <c r="M2460" s="253"/>
      <c r="N2460" s="245"/>
      <c r="O2460" s="249"/>
    </row>
    <row r="2461" spans="1:21" s="38" customFormat="1" ht="14.25" customHeight="1">
      <c r="A2461" s="503"/>
      <c r="B2461" s="250"/>
      <c r="C2461" s="251"/>
      <c r="D2461" s="252"/>
      <c r="E2461" s="253"/>
      <c r="F2461" s="245"/>
      <c r="G2461" s="254"/>
      <c r="H2461" s="511"/>
      <c r="I2461" s="257"/>
      <c r="J2461" s="255"/>
      <c r="K2461" s="252"/>
      <c r="L2461" s="252"/>
      <c r="M2461" s="253"/>
      <c r="N2461" s="245"/>
      <c r="O2461" s="249"/>
    </row>
    <row r="2462" spans="1:21" s="38" customFormat="1" ht="14.25" customHeight="1">
      <c r="A2462" s="503"/>
      <c r="B2462" s="250"/>
      <c r="C2462" s="251"/>
      <c r="D2462" s="252"/>
      <c r="E2462" s="253"/>
      <c r="F2462" s="245"/>
      <c r="G2462" s="254"/>
      <c r="H2462" s="511"/>
      <c r="I2462" s="257"/>
      <c r="J2462" s="255"/>
      <c r="K2462" s="252"/>
      <c r="L2462" s="252"/>
      <c r="M2462" s="253"/>
      <c r="N2462" s="245"/>
      <c r="O2462" s="249"/>
    </row>
    <row r="2463" spans="1:21" s="38" customFormat="1" ht="14.25" customHeight="1">
      <c r="A2463" s="503"/>
      <c r="B2463" s="250"/>
      <c r="C2463" s="251"/>
      <c r="D2463" s="252"/>
      <c r="E2463" s="253"/>
      <c r="F2463" s="245"/>
      <c r="G2463" s="258"/>
      <c r="H2463" s="512"/>
      <c r="I2463" s="259"/>
      <c r="J2463" s="255"/>
      <c r="K2463" s="252"/>
      <c r="L2463" s="252"/>
      <c r="M2463" s="253"/>
      <c r="N2463" s="245"/>
      <c r="O2463" s="249"/>
    </row>
    <row r="2464" spans="1:21" s="38" customFormat="1" ht="14.25" customHeight="1">
      <c r="A2464" s="503"/>
      <c r="B2464" s="250"/>
      <c r="C2464" s="260"/>
      <c r="D2464" s="261"/>
      <c r="E2464" s="262"/>
      <c r="F2464" s="263"/>
      <c r="G2464" s="258"/>
      <c r="H2464" s="512"/>
      <c r="I2464" s="259"/>
      <c r="J2464" s="255"/>
      <c r="K2464" s="252"/>
      <c r="L2464" s="252"/>
      <c r="M2464" s="253"/>
      <c r="N2464" s="245"/>
      <c r="O2464" s="249"/>
    </row>
    <row r="2465" spans="1:15" s="38" customFormat="1" ht="14.25" customHeight="1">
      <c r="A2465" s="503"/>
      <c r="B2465" s="234" t="s">
        <v>236</v>
      </c>
      <c r="C2465" s="235"/>
      <c r="D2465" s="235"/>
      <c r="E2465" s="236"/>
      <c r="F2465" s="237"/>
      <c r="G2465" s="238"/>
      <c r="H2465" s="513"/>
      <c r="I2465" s="247"/>
      <c r="J2465" s="255"/>
      <c r="K2465" s="252"/>
      <c r="L2465" s="252"/>
      <c r="M2465" s="253"/>
      <c r="N2465" s="245"/>
      <c r="O2465" s="249"/>
    </row>
    <row r="2466" spans="1:15" s="38" customFormat="1" ht="14.25" customHeight="1">
      <c r="A2466" s="503"/>
      <c r="B2466" s="241"/>
      <c r="C2466" s="242"/>
      <c r="D2466" s="243"/>
      <c r="E2466" s="244"/>
      <c r="F2466" s="264"/>
      <c r="G2466" s="246"/>
      <c r="H2466" s="513"/>
      <c r="I2466" s="257"/>
      <c r="J2466" s="255"/>
      <c r="K2466" s="252"/>
      <c r="L2466" s="252"/>
      <c r="M2466" s="253"/>
      <c r="N2466" s="245"/>
      <c r="O2466" s="249"/>
    </row>
    <row r="2467" spans="1:15" s="38" customFormat="1" ht="14.25" customHeight="1">
      <c r="A2467" s="503"/>
      <c r="B2467" s="250"/>
      <c r="C2467" s="251"/>
      <c r="D2467" s="252"/>
      <c r="E2467" s="253"/>
      <c r="F2467" s="265"/>
      <c r="G2467" s="254">
        <f>ROUNDDOWN(SUM(F2466:F2470)/1000,0)</f>
        <v>0</v>
      </c>
      <c r="H2467" s="511"/>
      <c r="I2467" s="247"/>
      <c r="J2467" s="255"/>
      <c r="K2467" s="252"/>
      <c r="L2467" s="252"/>
      <c r="M2467" s="253"/>
      <c r="N2467" s="245"/>
      <c r="O2467" s="249"/>
    </row>
    <row r="2468" spans="1:15" s="38" customFormat="1" ht="14.25" customHeight="1">
      <c r="A2468" s="503"/>
      <c r="B2468" s="250"/>
      <c r="C2468" s="251"/>
      <c r="D2468" s="252"/>
      <c r="E2468" s="253"/>
      <c r="F2468" s="265"/>
      <c r="G2468" s="254"/>
      <c r="H2468" s="511"/>
      <c r="I2468" s="247"/>
      <c r="J2468" s="255"/>
      <c r="K2468" s="252"/>
      <c r="L2468" s="252"/>
      <c r="M2468" s="253"/>
      <c r="N2468" s="265"/>
      <c r="O2468" s="249"/>
    </row>
    <row r="2469" spans="1:15" s="38" customFormat="1" ht="14.25" customHeight="1">
      <c r="A2469" s="503"/>
      <c r="B2469" s="250"/>
      <c r="C2469" s="251"/>
      <c r="D2469" s="252"/>
      <c r="E2469" s="253"/>
      <c r="F2469" s="245"/>
      <c r="G2469" s="254"/>
      <c r="H2469" s="513"/>
      <c r="I2469" s="247"/>
      <c r="J2469" s="266"/>
      <c r="K2469" s="261"/>
      <c r="L2469" s="261"/>
      <c r="M2469" s="262"/>
      <c r="N2469" s="245"/>
      <c r="O2469" s="267"/>
    </row>
    <row r="2470" spans="1:15" s="38" customFormat="1" ht="14.25" customHeight="1">
      <c r="A2470" s="503"/>
      <c r="B2470" s="250"/>
      <c r="C2470" s="260"/>
      <c r="D2470" s="261"/>
      <c r="E2470" s="262"/>
      <c r="F2470" s="263"/>
      <c r="G2470" s="254"/>
      <c r="H2470" s="511"/>
      <c r="I2470" s="234" t="s">
        <v>237</v>
      </c>
      <c r="J2470" s="235"/>
      <c r="K2470" s="235"/>
      <c r="L2470" s="235"/>
      <c r="M2470" s="236"/>
      <c r="N2470" s="237"/>
      <c r="O2470" s="268"/>
    </row>
    <row r="2471" spans="1:15" s="38" customFormat="1" ht="14.25" customHeight="1">
      <c r="A2471" s="503"/>
      <c r="B2471" s="234" t="s">
        <v>238</v>
      </c>
      <c r="C2471" s="235"/>
      <c r="D2471" s="235"/>
      <c r="E2471" s="236"/>
      <c r="F2471" s="237"/>
      <c r="G2471" s="238"/>
      <c r="H2471" s="511"/>
      <c r="I2471" s="247"/>
      <c r="J2471" s="248"/>
      <c r="K2471" s="243"/>
      <c r="L2471" s="243"/>
      <c r="M2471" s="244"/>
      <c r="N2471" s="245"/>
      <c r="O2471" s="249"/>
    </row>
    <row r="2472" spans="1:15" s="38" customFormat="1" ht="14.25" customHeight="1">
      <c r="A2472" s="503"/>
      <c r="B2472" s="241"/>
      <c r="C2472" s="242"/>
      <c r="D2472" s="243"/>
      <c r="E2472" s="244"/>
      <c r="F2472" s="264"/>
      <c r="G2472" s="246"/>
      <c r="H2472" s="513"/>
      <c r="I2472" s="247"/>
      <c r="J2472" s="255"/>
      <c r="K2472" s="252"/>
      <c r="L2472" s="252"/>
      <c r="M2472" s="253"/>
      <c r="N2472" s="265"/>
      <c r="O2472" s="256">
        <f>ROUNDDOWN(SUM(N2471:N2487)/1000,0)</f>
        <v>0</v>
      </c>
    </row>
    <row r="2473" spans="1:15" s="38" customFormat="1" ht="14.25" customHeight="1">
      <c r="A2473" s="503"/>
      <c r="B2473" s="250"/>
      <c r="C2473" s="251"/>
      <c r="D2473" s="252"/>
      <c r="E2473" s="253"/>
      <c r="F2473" s="265"/>
      <c r="G2473" s="254">
        <f>ROUNDDOWN(SUM(F2472:F2477)/1000,0)</f>
        <v>0</v>
      </c>
      <c r="H2473" s="513"/>
      <c r="I2473" s="257"/>
      <c r="J2473" s="255"/>
      <c r="K2473" s="252"/>
      <c r="L2473" s="252"/>
      <c r="M2473" s="253"/>
      <c r="N2473" s="245"/>
      <c r="O2473" s="249"/>
    </row>
    <row r="2474" spans="1:15" s="38" customFormat="1" ht="14.25" customHeight="1">
      <c r="A2474" s="503"/>
      <c r="B2474" s="250"/>
      <c r="C2474" s="251"/>
      <c r="D2474" s="252"/>
      <c r="E2474" s="253"/>
      <c r="F2474" s="265"/>
      <c r="G2474" s="254"/>
      <c r="H2474" s="513"/>
      <c r="I2474" s="257"/>
      <c r="J2474" s="255"/>
      <c r="K2474" s="252"/>
      <c r="L2474" s="252"/>
      <c r="M2474" s="253"/>
      <c r="N2474" s="245"/>
      <c r="O2474" s="249"/>
    </row>
    <row r="2475" spans="1:15" s="38" customFormat="1" ht="14.25" customHeight="1">
      <c r="A2475" s="503"/>
      <c r="B2475" s="250"/>
      <c r="C2475" s="251"/>
      <c r="D2475" s="252"/>
      <c r="E2475" s="253"/>
      <c r="F2475" s="265"/>
      <c r="G2475" s="254"/>
      <c r="H2475" s="511"/>
      <c r="I2475" s="257"/>
      <c r="J2475" s="255"/>
      <c r="K2475" s="252"/>
      <c r="L2475" s="252"/>
      <c r="M2475" s="253"/>
      <c r="N2475" s="265"/>
      <c r="O2475" s="249"/>
    </row>
    <row r="2476" spans="1:15" s="38" customFormat="1" ht="14.25" customHeight="1">
      <c r="A2476" s="503"/>
      <c r="B2476" s="250"/>
      <c r="C2476" s="251"/>
      <c r="D2476" s="252"/>
      <c r="E2476" s="253"/>
      <c r="F2476" s="245"/>
      <c r="G2476" s="254"/>
      <c r="H2476" s="511"/>
      <c r="I2476" s="257"/>
      <c r="J2476" s="255"/>
      <c r="K2476" s="252"/>
      <c r="L2476" s="252"/>
      <c r="M2476" s="253"/>
      <c r="N2476" s="265"/>
      <c r="O2476" s="249"/>
    </row>
    <row r="2477" spans="1:15" s="38" customFormat="1" ht="14.25" customHeight="1">
      <c r="A2477" s="503"/>
      <c r="B2477" s="250"/>
      <c r="C2477" s="260"/>
      <c r="D2477" s="261"/>
      <c r="E2477" s="262"/>
      <c r="F2477" s="263"/>
      <c r="G2477" s="254"/>
      <c r="H2477" s="511"/>
      <c r="I2477" s="247"/>
      <c r="J2477" s="255"/>
      <c r="K2477" s="252"/>
      <c r="L2477" s="252"/>
      <c r="M2477" s="253"/>
      <c r="N2477" s="265"/>
      <c r="O2477" s="249"/>
    </row>
    <row r="2478" spans="1:15" s="38" customFormat="1" ht="14.25" customHeight="1">
      <c r="A2478" s="503"/>
      <c r="B2478" s="234" t="s">
        <v>239</v>
      </c>
      <c r="C2478" s="235"/>
      <c r="D2478" s="235"/>
      <c r="E2478" s="236"/>
      <c r="F2478" s="237"/>
      <c r="G2478" s="238"/>
      <c r="H2478" s="511"/>
      <c r="I2478" s="257"/>
      <c r="J2478" s="255"/>
      <c r="K2478" s="252"/>
      <c r="L2478" s="252"/>
      <c r="M2478" s="253"/>
      <c r="N2478" s="265"/>
      <c r="O2478" s="249"/>
    </row>
    <row r="2479" spans="1:15" s="38" customFormat="1" ht="14.25" customHeight="1">
      <c r="A2479" s="503"/>
      <c r="B2479" s="241"/>
      <c r="C2479" s="242"/>
      <c r="D2479" s="243"/>
      <c r="E2479" s="244"/>
      <c r="F2479" s="264"/>
      <c r="G2479" s="246"/>
      <c r="H2479" s="513"/>
      <c r="I2479" s="247"/>
      <c r="J2479" s="255"/>
      <c r="K2479" s="252"/>
      <c r="L2479" s="252"/>
      <c r="M2479" s="253"/>
      <c r="N2479" s="245"/>
      <c r="O2479" s="249"/>
    </row>
    <row r="2480" spans="1:15" s="38" customFormat="1" ht="14.25" customHeight="1">
      <c r="A2480" s="503"/>
      <c r="B2480" s="250"/>
      <c r="C2480" s="251"/>
      <c r="D2480" s="252"/>
      <c r="E2480" s="253"/>
      <c r="F2480" s="265"/>
      <c r="G2480" s="254">
        <f>ROUNDDOWN(SUM(F2479:F2483)/1000,0)</f>
        <v>0</v>
      </c>
      <c r="H2480" s="513"/>
      <c r="I2480" s="247"/>
      <c r="J2480" s="255"/>
      <c r="K2480" s="252"/>
      <c r="L2480" s="252"/>
      <c r="M2480" s="253"/>
      <c r="N2480" s="245"/>
      <c r="O2480" s="249"/>
    </row>
    <row r="2481" spans="1:15" s="38" customFormat="1" ht="14.25" customHeight="1">
      <c r="A2481" s="503"/>
      <c r="B2481" s="250"/>
      <c r="C2481" s="251"/>
      <c r="D2481" s="252"/>
      <c r="E2481" s="253"/>
      <c r="F2481" s="265"/>
      <c r="G2481" s="254"/>
      <c r="H2481" s="513"/>
      <c r="I2481" s="247"/>
      <c r="J2481" s="255"/>
      <c r="K2481" s="252"/>
      <c r="L2481" s="252"/>
      <c r="M2481" s="253"/>
      <c r="N2481" s="245"/>
      <c r="O2481" s="249"/>
    </row>
    <row r="2482" spans="1:15" s="38" customFormat="1" ht="14.25" customHeight="1">
      <c r="A2482" s="503"/>
      <c r="B2482" s="250"/>
      <c r="C2482" s="251"/>
      <c r="D2482" s="252"/>
      <c r="E2482" s="253"/>
      <c r="F2482" s="245"/>
      <c r="G2482" s="254"/>
      <c r="H2482" s="511"/>
      <c r="I2482" s="257"/>
      <c r="J2482" s="255"/>
      <c r="K2482" s="252"/>
      <c r="L2482" s="252"/>
      <c r="M2482" s="253"/>
      <c r="N2482" s="265"/>
      <c r="O2482" s="249"/>
    </row>
    <row r="2483" spans="1:15" s="38" customFormat="1" ht="14.25" customHeight="1">
      <c r="A2483" s="503"/>
      <c r="B2483" s="250"/>
      <c r="C2483" s="260"/>
      <c r="D2483" s="261"/>
      <c r="E2483" s="262"/>
      <c r="F2483" s="263"/>
      <c r="G2483" s="254"/>
      <c r="H2483" s="511"/>
      <c r="I2483" s="257"/>
      <c r="J2483" s="255"/>
      <c r="K2483" s="252"/>
      <c r="L2483" s="252"/>
      <c r="M2483" s="253"/>
      <c r="N2483" s="245"/>
      <c r="O2483" s="249"/>
    </row>
    <row r="2484" spans="1:15" s="38" customFormat="1" ht="14.25" customHeight="1">
      <c r="A2484" s="503"/>
      <c r="B2484" s="234" t="s">
        <v>240</v>
      </c>
      <c r="C2484" s="235"/>
      <c r="D2484" s="235"/>
      <c r="E2484" s="236"/>
      <c r="F2484" s="237"/>
      <c r="G2484" s="238"/>
      <c r="H2484" s="511"/>
      <c r="I2484" s="257"/>
      <c r="J2484" s="255"/>
      <c r="K2484" s="252"/>
      <c r="L2484" s="252"/>
      <c r="M2484" s="253"/>
      <c r="N2484" s="245"/>
      <c r="O2484" s="249"/>
    </row>
    <row r="2485" spans="1:15" s="38" customFormat="1" ht="14.25" customHeight="1">
      <c r="A2485" s="503"/>
      <c r="B2485" s="241"/>
      <c r="C2485" s="242"/>
      <c r="D2485" s="243"/>
      <c r="E2485" s="244"/>
      <c r="F2485" s="269"/>
      <c r="G2485" s="246"/>
      <c r="H2485" s="511"/>
      <c r="I2485" s="257"/>
      <c r="J2485" s="255"/>
      <c r="K2485" s="252"/>
      <c r="L2485" s="252"/>
      <c r="M2485" s="253"/>
      <c r="N2485" s="245"/>
      <c r="O2485" s="249"/>
    </row>
    <row r="2486" spans="1:15" s="38" customFormat="1" ht="14.25" customHeight="1">
      <c r="A2486" s="503"/>
      <c r="B2486" s="250"/>
      <c r="C2486" s="251"/>
      <c r="D2486" s="252"/>
      <c r="E2486" s="253"/>
      <c r="F2486" s="245"/>
      <c r="G2486" s="246">
        <f>ROUNDDOWN(SUM(F2485:F2489)/1000,0)</f>
        <v>0</v>
      </c>
      <c r="H2486" s="511"/>
      <c r="I2486" s="247"/>
      <c r="J2486" s="255"/>
      <c r="K2486" s="252"/>
      <c r="L2486" s="252"/>
      <c r="M2486" s="253"/>
      <c r="N2486" s="265"/>
      <c r="O2486" s="249"/>
    </row>
    <row r="2487" spans="1:15" s="38" customFormat="1" ht="14.25" customHeight="1">
      <c r="A2487" s="503"/>
      <c r="B2487" s="250"/>
      <c r="C2487" s="251"/>
      <c r="D2487" s="252"/>
      <c r="E2487" s="253"/>
      <c r="F2487" s="265"/>
      <c r="G2487" s="246"/>
      <c r="H2487" s="513"/>
      <c r="I2487" s="247"/>
      <c r="J2487" s="266"/>
      <c r="K2487" s="261"/>
      <c r="L2487" s="261"/>
      <c r="M2487" s="262"/>
      <c r="N2487" s="245"/>
      <c r="O2487" s="267"/>
    </row>
    <row r="2488" spans="1:15" s="38" customFormat="1" ht="14.25" customHeight="1">
      <c r="A2488" s="503"/>
      <c r="B2488" s="250"/>
      <c r="C2488" s="251"/>
      <c r="D2488" s="252"/>
      <c r="E2488" s="253"/>
      <c r="F2488" s="265"/>
      <c r="G2488" s="246"/>
      <c r="H2488" s="511"/>
      <c r="I2488" s="270" t="s">
        <v>241</v>
      </c>
      <c r="J2488" s="271"/>
      <c r="K2488" s="271"/>
      <c r="L2488" s="271"/>
      <c r="M2488" s="272"/>
      <c r="N2488" s="237"/>
      <c r="O2488" s="268"/>
    </row>
    <row r="2489" spans="1:15" s="38" customFormat="1" ht="14.25" customHeight="1">
      <c r="A2489" s="503"/>
      <c r="B2489" s="250"/>
      <c r="C2489" s="260"/>
      <c r="D2489" s="261"/>
      <c r="E2489" s="262"/>
      <c r="F2489" s="263"/>
      <c r="G2489" s="254"/>
      <c r="H2489" s="513"/>
      <c r="I2489" s="247"/>
      <c r="J2489" s="248"/>
      <c r="K2489" s="243"/>
      <c r="L2489" s="243"/>
      <c r="M2489" s="244"/>
      <c r="N2489" s="273"/>
      <c r="O2489" s="249"/>
    </row>
    <row r="2490" spans="1:15" s="38" customFormat="1" ht="14.25" customHeight="1">
      <c r="A2490" s="503"/>
      <c r="B2490" s="234" t="s">
        <v>242</v>
      </c>
      <c r="C2490" s="235"/>
      <c r="D2490" s="235"/>
      <c r="E2490" s="236"/>
      <c r="F2490" s="237"/>
      <c r="G2490" s="238"/>
      <c r="H2490" s="513"/>
      <c r="I2490" s="247"/>
      <c r="J2490" s="255"/>
      <c r="K2490" s="252"/>
      <c r="L2490" s="252"/>
      <c r="M2490" s="253"/>
      <c r="N2490" s="274"/>
      <c r="O2490" s="275">
        <f>ROUNDDOWN(SUM(N2489:N2500)/1000,0)</f>
        <v>0</v>
      </c>
    </row>
    <row r="2491" spans="1:15" s="38" customFormat="1" ht="14.25" customHeight="1">
      <c r="A2491" s="503"/>
      <c r="B2491" s="241"/>
      <c r="C2491" s="242"/>
      <c r="D2491" s="243"/>
      <c r="E2491" s="244"/>
      <c r="F2491" s="269"/>
      <c r="G2491" s="246"/>
      <c r="H2491" s="513"/>
      <c r="I2491" s="257"/>
      <c r="J2491" s="255"/>
      <c r="K2491" s="252"/>
      <c r="L2491" s="252"/>
      <c r="M2491" s="253"/>
      <c r="N2491" s="276"/>
      <c r="O2491" s="249"/>
    </row>
    <row r="2492" spans="1:15" s="38" customFormat="1" ht="14.25" customHeight="1">
      <c r="A2492" s="503"/>
      <c r="B2492" s="250"/>
      <c r="C2492" s="251"/>
      <c r="D2492" s="252"/>
      <c r="E2492" s="253"/>
      <c r="F2492" s="263"/>
      <c r="G2492" s="254">
        <f>ROUNDDOWN(SUM(F2491:F2494)/1000,0)</f>
        <v>0</v>
      </c>
      <c r="H2492" s="511"/>
      <c r="I2492" s="247"/>
      <c r="J2492" s="255"/>
      <c r="K2492" s="252"/>
      <c r="L2492" s="252"/>
      <c r="M2492" s="253"/>
      <c r="N2492" s="274"/>
      <c r="O2492" s="249"/>
    </row>
    <row r="2493" spans="1:15" s="38" customFormat="1" ht="14.25" customHeight="1">
      <c r="A2493" s="503"/>
      <c r="B2493" s="250"/>
      <c r="C2493" s="251"/>
      <c r="D2493" s="252"/>
      <c r="E2493" s="253"/>
      <c r="F2493" s="263"/>
      <c r="G2493" s="254"/>
      <c r="H2493" s="513"/>
      <c r="I2493" s="257"/>
      <c r="J2493" s="255"/>
      <c r="K2493" s="252"/>
      <c r="L2493" s="252"/>
      <c r="M2493" s="253"/>
      <c r="N2493" s="276"/>
      <c r="O2493" s="249"/>
    </row>
    <row r="2494" spans="1:15" s="38" customFormat="1" ht="14.25" customHeight="1">
      <c r="A2494" s="503"/>
      <c r="B2494" s="250"/>
      <c r="C2494" s="260"/>
      <c r="D2494" s="261"/>
      <c r="E2494" s="262"/>
      <c r="F2494" s="263"/>
      <c r="G2494" s="254"/>
      <c r="H2494" s="513"/>
      <c r="I2494" s="247"/>
      <c r="J2494" s="255"/>
      <c r="K2494" s="252"/>
      <c r="L2494" s="252"/>
      <c r="M2494" s="253"/>
      <c r="N2494" s="274"/>
      <c r="O2494" s="249"/>
    </row>
    <row r="2495" spans="1:15" s="38" customFormat="1" ht="14.25" customHeight="1" thickBot="1">
      <c r="A2495" s="503"/>
      <c r="B2495" s="277" t="s">
        <v>243</v>
      </c>
      <c r="C2495" s="278"/>
      <c r="D2495" s="278"/>
      <c r="E2495" s="279"/>
      <c r="F2495" s="280"/>
      <c r="G2495" s="281">
        <f>G2496-G2458-G2467-G2473-G2480-G2486-G2492</f>
        <v>0</v>
      </c>
      <c r="H2495" s="511"/>
      <c r="I2495" s="282"/>
      <c r="J2495" s="255"/>
      <c r="K2495" s="252"/>
      <c r="L2495" s="252"/>
      <c r="M2495" s="253"/>
      <c r="N2495" s="274"/>
      <c r="O2495" s="249"/>
    </row>
    <row r="2496" spans="1:15" s="38" customFormat="1" ht="20.149999999999999" customHeight="1" thickTop="1">
      <c r="A2496" s="503"/>
      <c r="B2496" s="961" t="s">
        <v>244</v>
      </c>
      <c r="C2496" s="962"/>
      <c r="D2496" s="962"/>
      <c r="E2496" s="962"/>
      <c r="F2496" s="963"/>
      <c r="G2496" s="283">
        <f>O2503</f>
        <v>0</v>
      </c>
      <c r="H2496" s="511"/>
      <c r="I2496" s="284"/>
      <c r="J2496" s="255"/>
      <c r="K2496" s="252"/>
      <c r="L2496" s="252"/>
      <c r="M2496" s="253"/>
      <c r="N2496" s="274"/>
      <c r="O2496" s="249"/>
    </row>
    <row r="2497" spans="1:21" s="38" customFormat="1" ht="14.25" customHeight="1">
      <c r="A2497" s="503"/>
      <c r="B2497" s="285" t="s">
        <v>245</v>
      </c>
      <c r="C2497" s="286"/>
      <c r="D2497" s="286"/>
      <c r="E2497" s="286"/>
      <c r="F2497" s="286"/>
      <c r="G2497" s="287"/>
      <c r="H2497" s="287"/>
      <c r="I2497" s="247"/>
      <c r="J2497" s="255"/>
      <c r="K2497" s="252"/>
      <c r="L2497" s="252"/>
      <c r="M2497" s="253"/>
      <c r="N2497" s="274"/>
      <c r="O2497" s="249"/>
    </row>
    <row r="2498" spans="1:21" s="38" customFormat="1" ht="14.25" customHeight="1">
      <c r="A2498" s="503"/>
      <c r="B2498" s="288" t="s">
        <v>246</v>
      </c>
      <c r="C2498" s="286"/>
      <c r="D2498" s="286"/>
      <c r="E2498" s="286"/>
      <c r="F2498" s="286"/>
      <c r="G2498" s="289" t="s">
        <v>247</v>
      </c>
      <c r="H2498" s="514"/>
      <c r="I2498" s="247"/>
      <c r="J2498" s="255"/>
      <c r="K2498" s="252"/>
      <c r="L2498" s="252"/>
      <c r="M2498" s="253"/>
      <c r="N2498" s="274"/>
      <c r="O2498" s="249"/>
    </row>
    <row r="2499" spans="1:21" s="38" customFormat="1" ht="14.25" customHeight="1">
      <c r="A2499" s="503"/>
      <c r="B2499" s="964" t="s">
        <v>2</v>
      </c>
      <c r="C2499" s="965"/>
      <c r="D2499" s="965"/>
      <c r="E2499" s="965"/>
      <c r="F2499" s="966"/>
      <c r="G2499" s="290" t="s">
        <v>85</v>
      </c>
      <c r="H2499" s="514"/>
      <c r="I2499" s="247"/>
      <c r="J2499" s="255"/>
      <c r="K2499" s="252"/>
      <c r="L2499" s="252"/>
      <c r="M2499" s="253"/>
      <c r="N2499" s="274"/>
      <c r="O2499" s="249"/>
    </row>
    <row r="2500" spans="1:21" s="38" customFormat="1" ht="20.149999999999999" customHeight="1" thickBot="1">
      <c r="A2500" s="503"/>
      <c r="B2500" s="943" t="s">
        <v>248</v>
      </c>
      <c r="C2500" s="967"/>
      <c r="D2500" s="967"/>
      <c r="E2500" s="967"/>
      <c r="F2500" s="968"/>
      <c r="G2500" s="291"/>
      <c r="H2500" s="515"/>
      <c r="I2500" s="292"/>
      <c r="J2500" s="293"/>
      <c r="K2500" s="294"/>
      <c r="L2500" s="294"/>
      <c r="M2500" s="295"/>
      <c r="N2500" s="296"/>
      <c r="O2500" s="297"/>
    </row>
    <row r="2501" spans="1:21" s="38" customFormat="1" ht="22.25" customHeight="1" thickTop="1">
      <c r="A2501" s="503"/>
      <c r="B2501" s="943" t="s">
        <v>249</v>
      </c>
      <c r="C2501" s="944"/>
      <c r="D2501" s="944"/>
      <c r="E2501" s="944"/>
      <c r="F2501" s="945"/>
      <c r="G2501" s="291"/>
      <c r="H2501" s="298"/>
      <c r="I2501" s="946" t="s">
        <v>250</v>
      </c>
      <c r="J2501" s="947"/>
      <c r="K2501" s="947"/>
      <c r="L2501" s="947"/>
      <c r="M2501" s="947"/>
      <c r="N2501" s="948"/>
      <c r="O2501" s="299">
        <f>SUM(O2458,O2472,O2490,)</f>
        <v>0</v>
      </c>
    </row>
    <row r="2502" spans="1:21" s="38" customFormat="1" ht="35.15" customHeight="1" thickBot="1">
      <c r="A2502" s="503"/>
      <c r="B2502" s="949" t="s">
        <v>251</v>
      </c>
      <c r="C2502" s="950"/>
      <c r="D2502" s="950"/>
      <c r="E2502" s="950"/>
      <c r="F2502" s="951"/>
      <c r="G2502" s="300"/>
      <c r="H2502" s="226"/>
      <c r="I2502" s="929" t="s">
        <v>252</v>
      </c>
      <c r="J2502" s="930"/>
      <c r="K2502" s="930"/>
      <c r="L2502" s="930"/>
      <c r="M2502" s="930"/>
      <c r="N2502" s="931"/>
      <c r="O2502" s="301">
        <f>IF(共通入力シート!$B$18="課税事業者",ROUNDDOWN((O2501-G2503)*10/110,0),0)</f>
        <v>0</v>
      </c>
    </row>
    <row r="2503" spans="1:21" s="38" customFormat="1" ht="25.25" customHeight="1" thickTop="1">
      <c r="A2503" s="503"/>
      <c r="B2503" s="952" t="s">
        <v>90</v>
      </c>
      <c r="C2503" s="953"/>
      <c r="D2503" s="953"/>
      <c r="E2503" s="953"/>
      <c r="F2503" s="954"/>
      <c r="G2503" s="302">
        <f>SUM(G2500:G2502)</f>
        <v>0</v>
      </c>
      <c r="H2503" s="516"/>
      <c r="I2503" s="929" t="s">
        <v>253</v>
      </c>
      <c r="J2503" s="930"/>
      <c r="K2503" s="930"/>
      <c r="L2503" s="930"/>
      <c r="M2503" s="930"/>
      <c r="N2503" s="931"/>
      <c r="O2503" s="299">
        <f>O2501-O2502</f>
        <v>0</v>
      </c>
    </row>
    <row r="2504" spans="1:21" s="38" customFormat="1" ht="26.25" customHeight="1">
      <c r="A2504" s="503"/>
      <c r="B2504" s="517" t="s">
        <v>254</v>
      </c>
      <c r="C2504" s="303"/>
      <c r="D2504" s="303"/>
      <c r="E2504" s="303"/>
      <c r="F2504" s="303"/>
      <c r="G2504" s="304"/>
      <c r="H2504" s="516"/>
      <c r="I2504" s="929" t="s">
        <v>255</v>
      </c>
      <c r="J2504" s="930"/>
      <c r="K2504" s="930"/>
      <c r="L2504" s="930"/>
      <c r="M2504" s="930"/>
      <c r="N2504" s="931"/>
      <c r="O2504" s="742"/>
    </row>
    <row r="2505" spans="1:21" s="38" customFormat="1" ht="10.5" customHeight="1" thickBot="1">
      <c r="A2505" s="503"/>
      <c r="B2505" s="1"/>
      <c r="C2505" s="303"/>
      <c r="D2505" s="303"/>
      <c r="E2505" s="303"/>
      <c r="F2505" s="303"/>
      <c r="G2505" s="304"/>
      <c r="H2505" s="516"/>
      <c r="I2505" s="518"/>
    </row>
    <row r="2506" spans="1:21" s="38" customFormat="1" ht="25.25" customHeight="1" thickBot="1">
      <c r="A2506" s="503"/>
      <c r="B2506" s="932" t="s">
        <v>103</v>
      </c>
      <c r="C2506" s="933"/>
      <c r="D2506" s="934" t="str">
        <f>IF(共通入力シート!$B$2="","",共通入力シート!$B$2)</f>
        <v/>
      </c>
      <c r="E2506" s="934"/>
      <c r="F2506" s="934"/>
      <c r="G2506" s="935"/>
      <c r="H2506" s="936" t="str">
        <f>IF(共通入力シート!$B$18="※選択してください。","★「共通入力シート」の消費税等仕入控除税額の取扱を選択してください。","")</f>
        <v>★「共通入力シート」の消費税等仕入控除税額の取扱を選択してください。</v>
      </c>
      <c r="I2506" s="937"/>
      <c r="J2506" s="937"/>
      <c r="K2506" s="937"/>
      <c r="L2506" s="937"/>
      <c r="M2506" s="937"/>
      <c r="N2506" s="937"/>
      <c r="O2506" s="937"/>
    </row>
    <row r="2507" spans="1:21" s="38" customFormat="1" ht="25.25" customHeight="1" thickBot="1">
      <c r="A2507" s="503"/>
      <c r="B2507" s="938" t="s">
        <v>256</v>
      </c>
      <c r="C2507" s="939"/>
      <c r="D2507" s="940" t="str">
        <f>IF(O2503=0,"",MAX(0,MIN(INT(O2503/2),G2495)))</f>
        <v/>
      </c>
      <c r="E2507" s="940"/>
      <c r="F2507" s="940"/>
      <c r="G2507" s="305" t="s">
        <v>257</v>
      </c>
      <c r="H2507" s="941" t="s">
        <v>497</v>
      </c>
      <c r="I2507" s="942"/>
      <c r="J2507" s="942"/>
      <c r="K2507" s="942"/>
      <c r="L2507" s="942"/>
      <c r="M2507" s="942"/>
      <c r="N2507" s="942"/>
      <c r="O2507" s="942"/>
    </row>
    <row r="2508" spans="1:21" ht="14.25" customHeight="1" thickBot="1">
      <c r="B2508" s="44" t="s">
        <v>492</v>
      </c>
      <c r="C2508" s="4"/>
      <c r="D2508" s="4"/>
      <c r="E2508" s="4"/>
      <c r="F2508" s="4"/>
      <c r="G2508" s="4"/>
      <c r="H2508" s="4"/>
      <c r="I2508" s="4"/>
      <c r="J2508" s="4"/>
      <c r="K2508" s="4"/>
      <c r="L2508" s="4"/>
      <c r="M2508" s="4"/>
      <c r="N2508" s="4"/>
      <c r="O2508" s="4"/>
      <c r="R2508"/>
      <c r="S2508"/>
      <c r="T2508"/>
      <c r="U2508"/>
    </row>
    <row r="2509" spans="1:21" ht="14.25" customHeight="1">
      <c r="B2509" s="1008" t="s">
        <v>76</v>
      </c>
      <c r="C2509" s="1009"/>
      <c r="D2509" s="1012">
        <v>24</v>
      </c>
      <c r="E2509" s="1008" t="s">
        <v>220</v>
      </c>
      <c r="F2509" s="1014"/>
      <c r="G2509" s="1015"/>
      <c r="H2509" s="1018" t="str">
        <f>IF(F2509="","←選択してください。","")</f>
        <v>←選択してください。</v>
      </c>
      <c r="I2509" s="1019"/>
      <c r="J2509" s="1019"/>
      <c r="K2509" s="1019"/>
      <c r="L2509" s="1019"/>
      <c r="M2509" s="1019"/>
      <c r="N2509" s="1019"/>
      <c r="O2509" s="1019"/>
      <c r="R2509"/>
      <c r="S2509"/>
      <c r="T2509"/>
      <c r="U2509"/>
    </row>
    <row r="2510" spans="1:21" ht="14.25" customHeight="1" thickBot="1">
      <c r="B2510" s="1010"/>
      <c r="C2510" s="1011"/>
      <c r="D2510" s="1013"/>
      <c r="E2510" s="1010"/>
      <c r="F2510" s="1016"/>
      <c r="G2510" s="1017"/>
      <c r="H2510" s="1020"/>
      <c r="I2510" s="1021"/>
      <c r="J2510" s="1021"/>
      <c r="K2510" s="1021"/>
      <c r="L2510" s="1021"/>
      <c r="M2510" s="1021"/>
      <c r="N2510" s="1021"/>
      <c r="O2510" s="1021"/>
      <c r="R2510"/>
      <c r="S2510"/>
      <c r="T2510"/>
      <c r="U2510"/>
    </row>
    <row r="2511" spans="1:21" ht="16.5" customHeight="1">
      <c r="B2511" s="488" t="s">
        <v>77</v>
      </c>
      <c r="C2511" s="489"/>
      <c r="D2511" s="489"/>
      <c r="E2511" s="490"/>
      <c r="F2511" s="489"/>
      <c r="G2511" s="489"/>
      <c r="H2511" s="491"/>
      <c r="I2511" s="491"/>
      <c r="J2511" s="491"/>
      <c r="K2511" s="491"/>
      <c r="L2511" s="491"/>
      <c r="M2511" s="491"/>
      <c r="N2511" s="491"/>
      <c r="O2511" s="492"/>
      <c r="R2511"/>
      <c r="S2511"/>
      <c r="T2511"/>
      <c r="U2511"/>
    </row>
    <row r="2512" spans="1:21" ht="18.75" customHeight="1">
      <c r="B2512" s="999"/>
      <c r="C2512" s="1000"/>
      <c r="D2512" s="1000"/>
      <c r="E2512" s="1000"/>
      <c r="F2512" s="1000"/>
      <c r="G2512" s="1000"/>
      <c r="H2512" s="1000"/>
      <c r="I2512" s="1000"/>
      <c r="J2512" s="1000"/>
      <c r="K2512" s="1000"/>
      <c r="L2512" s="493" t="s">
        <v>388</v>
      </c>
      <c r="M2512" s="1003"/>
      <c r="N2512" s="1003"/>
      <c r="O2512" s="1004"/>
      <c r="Q2512" s="498" t="str">
        <f>IF(M2512="", "←選択してください。", "")</f>
        <v>←選択してください。</v>
      </c>
      <c r="R2512"/>
      <c r="S2512"/>
      <c r="T2512"/>
      <c r="U2512"/>
    </row>
    <row r="2513" spans="2:21" ht="17.25" customHeight="1">
      <c r="B2513" s="1001"/>
      <c r="C2513" s="1002"/>
      <c r="D2513" s="1002"/>
      <c r="E2513" s="1002"/>
      <c r="F2513" s="1002"/>
      <c r="G2513" s="1002"/>
      <c r="H2513" s="1002"/>
      <c r="I2513" s="1002"/>
      <c r="J2513" s="1002"/>
      <c r="K2513" s="1002"/>
      <c r="L2513" s="695" t="s">
        <v>56</v>
      </c>
      <c r="M2513" s="1005"/>
      <c r="N2513" s="1005"/>
      <c r="O2513" s="1006"/>
      <c r="Q2513" s="498" t="str">
        <f>IF(AND(F2509="公演事業", M2513=""),"←選択してください。", IF(AND(F2509&lt;&gt;"公演事業", F2509&lt;&gt;""),"←創作種別を記入する必要はありません。", ""))</f>
        <v/>
      </c>
      <c r="R2513"/>
      <c r="S2513"/>
      <c r="T2513"/>
      <c r="U2513"/>
    </row>
    <row r="2514" spans="2:21" ht="4.5" customHeight="1">
      <c r="B2514" s="453"/>
      <c r="C2514" s="453"/>
      <c r="D2514" s="453"/>
      <c r="E2514" s="453"/>
      <c r="F2514" s="453"/>
      <c r="G2514" s="453"/>
      <c r="H2514" s="453"/>
      <c r="I2514" s="453"/>
      <c r="J2514" s="453"/>
      <c r="K2514" s="453"/>
      <c r="L2514" s="453"/>
      <c r="M2514" s="453"/>
      <c r="N2514" s="453"/>
      <c r="O2514" s="494"/>
      <c r="R2514"/>
      <c r="S2514"/>
      <c r="T2514"/>
      <c r="U2514"/>
    </row>
    <row r="2515" spans="2:21" ht="24" customHeight="1">
      <c r="B2515" s="495" t="s">
        <v>205</v>
      </c>
      <c r="C2515" s="496"/>
      <c r="D2515" s="496"/>
      <c r="E2515" s="496"/>
      <c r="F2515" s="925" t="s">
        <v>55</v>
      </c>
      <c r="G2515" s="1007"/>
      <c r="H2515" s="743"/>
      <c r="I2515" s="925" t="s">
        <v>73</v>
      </c>
      <c r="J2515" s="926"/>
      <c r="K2515" s="1007"/>
      <c r="L2515" s="709" t="str">
        <f>IF(F2509="公演事業",IF(OR($H2517=0,$K2517=0),"",$H2515/($H2517*$K2517)),"")</f>
        <v/>
      </c>
      <c r="M2515" s="925" t="s">
        <v>74</v>
      </c>
      <c r="N2515" s="1007"/>
      <c r="O2515" s="497" t="str">
        <f>IF(OR(F2509&lt;&gt;"公演事業",($O2610+$O2613)=0),"",($G2605-$G2604)/($O2610+$O2613))</f>
        <v/>
      </c>
      <c r="Q2515" s="498" t="str">
        <f>IF(OR(F2509="人材養成事業",F2509= "普及啓発事業"), "←斜線部は記入する必要はありません。", "")</f>
        <v/>
      </c>
      <c r="R2515"/>
      <c r="S2515"/>
      <c r="T2515"/>
      <c r="U2515"/>
    </row>
    <row r="2516" spans="2:21" s="1" customFormat="1" ht="21.75" customHeight="1">
      <c r="B2516" s="982" t="s">
        <v>222</v>
      </c>
      <c r="C2516" s="983"/>
      <c r="D2516" s="986" t="s">
        <v>223</v>
      </c>
      <c r="E2516" s="987"/>
      <c r="F2516" s="988" t="s">
        <v>224</v>
      </c>
      <c r="G2516" s="988"/>
      <c r="H2516" s="989" t="s">
        <v>225</v>
      </c>
      <c r="I2516" s="989"/>
      <c r="J2516" s="989"/>
      <c r="K2516" s="222" t="s">
        <v>226</v>
      </c>
      <c r="L2516" s="990" t="s">
        <v>227</v>
      </c>
      <c r="M2516" s="990"/>
      <c r="N2516" s="990"/>
      <c r="O2516" s="991"/>
    </row>
    <row r="2517" spans="2:21" s="1" customFormat="1" ht="21.75" customHeight="1">
      <c r="B2517" s="984"/>
      <c r="C2517" s="985"/>
      <c r="D2517" s="992"/>
      <c r="E2517" s="993"/>
      <c r="F2517" s="994"/>
      <c r="G2517" s="995"/>
      <c r="H2517" s="996"/>
      <c r="I2517" s="996"/>
      <c r="J2517" s="996"/>
      <c r="K2517" s="223"/>
      <c r="L2517" s="997"/>
      <c r="M2517" s="997"/>
      <c r="N2517" s="997"/>
      <c r="O2517" s="998"/>
      <c r="Q2517" s="498" t="str">
        <f>IF(F2509="公演事業","←すべての項目について、必ず記入してください。", IF(OR(F2509="人材養成事業", F2509="普及啓発事業"), "←記入する必要はありません。", ""))</f>
        <v/>
      </c>
    </row>
    <row r="2518" spans="2:21">
      <c r="B2518" s="1"/>
      <c r="C2518" s="1"/>
      <c r="D2518" s="453"/>
      <c r="E2518" s="453"/>
      <c r="F2518" s="453"/>
      <c r="G2518" s="453"/>
      <c r="H2518" s="453"/>
      <c r="I2518" s="453"/>
      <c r="J2518" s="453"/>
      <c r="K2518" s="453"/>
      <c r="L2518" s="453"/>
      <c r="M2518" s="453"/>
      <c r="N2518" s="453"/>
      <c r="O2518" s="453"/>
      <c r="Q2518" s="498"/>
      <c r="R2518"/>
      <c r="S2518"/>
      <c r="T2518"/>
      <c r="U2518"/>
    </row>
    <row r="2519" spans="2:21" ht="18" customHeight="1">
      <c r="B2519" s="976" t="s">
        <v>87</v>
      </c>
      <c r="C2519" s="977"/>
      <c r="D2519" s="977"/>
      <c r="E2519" s="977"/>
      <c r="F2519" s="977"/>
      <c r="G2519" s="977"/>
      <c r="H2519" s="977"/>
      <c r="I2519" s="977"/>
      <c r="J2519" s="977"/>
      <c r="K2519" s="977"/>
      <c r="L2519" s="977"/>
      <c r="M2519" s="977"/>
      <c r="N2519" s="977"/>
      <c r="O2519" s="978"/>
      <c r="R2519"/>
      <c r="S2519"/>
      <c r="T2519"/>
      <c r="U2519"/>
    </row>
    <row r="2520" spans="2:21" ht="18" customHeight="1">
      <c r="B2520" s="969" t="s">
        <v>384</v>
      </c>
      <c r="C2520" s="970"/>
      <c r="D2520" s="970"/>
      <c r="E2520" s="970"/>
      <c r="F2520" s="970"/>
      <c r="G2520" s="970"/>
      <c r="H2520" s="970"/>
      <c r="I2520" s="970"/>
      <c r="J2520" s="970"/>
      <c r="K2520" s="970"/>
      <c r="L2520" s="970"/>
      <c r="M2520" s="970"/>
      <c r="N2520" s="970"/>
      <c r="O2520" s="971"/>
      <c r="P2520" s="499"/>
      <c r="R2520"/>
      <c r="S2520"/>
      <c r="T2520"/>
      <c r="U2520"/>
    </row>
    <row r="2521" spans="2:21" ht="18" customHeight="1">
      <c r="B2521" s="972"/>
      <c r="C2521" s="851"/>
      <c r="D2521" s="851"/>
      <c r="E2521" s="851"/>
      <c r="F2521" s="851"/>
      <c r="G2521" s="851"/>
      <c r="H2521" s="851"/>
      <c r="I2521" s="851"/>
      <c r="J2521" s="851"/>
      <c r="K2521" s="851"/>
      <c r="L2521" s="851"/>
      <c r="M2521" s="851"/>
      <c r="N2521" s="851"/>
      <c r="O2521" s="852"/>
      <c r="P2521" s="499"/>
      <c r="R2521"/>
      <c r="S2521"/>
      <c r="T2521"/>
      <c r="U2521"/>
    </row>
    <row r="2522" spans="2:21" ht="18" customHeight="1">
      <c r="B2522" s="853"/>
      <c r="C2522" s="851"/>
      <c r="D2522" s="851"/>
      <c r="E2522" s="851"/>
      <c r="F2522" s="851"/>
      <c r="G2522" s="851"/>
      <c r="H2522" s="851"/>
      <c r="I2522" s="851"/>
      <c r="J2522" s="851"/>
      <c r="K2522" s="851"/>
      <c r="L2522" s="851"/>
      <c r="M2522" s="851"/>
      <c r="N2522" s="851"/>
      <c r="O2522" s="852"/>
      <c r="P2522" s="499"/>
      <c r="R2522"/>
      <c r="S2522"/>
      <c r="T2522"/>
      <c r="U2522"/>
    </row>
    <row r="2523" spans="2:21" ht="18" customHeight="1">
      <c r="B2523" s="853"/>
      <c r="C2523" s="851"/>
      <c r="D2523" s="851"/>
      <c r="E2523" s="851"/>
      <c r="F2523" s="851"/>
      <c r="G2523" s="851"/>
      <c r="H2523" s="851"/>
      <c r="I2523" s="851"/>
      <c r="J2523" s="851"/>
      <c r="K2523" s="851"/>
      <c r="L2523" s="851"/>
      <c r="M2523" s="851"/>
      <c r="N2523" s="851"/>
      <c r="O2523" s="852"/>
      <c r="P2523" s="499"/>
      <c r="R2523"/>
      <c r="S2523"/>
      <c r="T2523"/>
      <c r="U2523"/>
    </row>
    <row r="2524" spans="2:21" ht="18" customHeight="1">
      <c r="B2524" s="853"/>
      <c r="C2524" s="851"/>
      <c r="D2524" s="851"/>
      <c r="E2524" s="851"/>
      <c r="F2524" s="851"/>
      <c r="G2524" s="851"/>
      <c r="H2524" s="851"/>
      <c r="I2524" s="851"/>
      <c r="J2524" s="851"/>
      <c r="K2524" s="851"/>
      <c r="L2524" s="851"/>
      <c r="M2524" s="851"/>
      <c r="N2524" s="851"/>
      <c r="O2524" s="852"/>
      <c r="P2524" s="499"/>
      <c r="R2524"/>
      <c r="S2524"/>
      <c r="T2524"/>
      <c r="U2524"/>
    </row>
    <row r="2525" spans="2:21" ht="18" customHeight="1">
      <c r="B2525" s="853"/>
      <c r="C2525" s="851"/>
      <c r="D2525" s="851"/>
      <c r="E2525" s="851"/>
      <c r="F2525" s="851"/>
      <c r="G2525" s="851"/>
      <c r="H2525" s="851"/>
      <c r="I2525" s="851"/>
      <c r="J2525" s="851"/>
      <c r="K2525" s="851"/>
      <c r="L2525" s="851"/>
      <c r="M2525" s="851"/>
      <c r="N2525" s="851"/>
      <c r="O2525" s="852"/>
      <c r="P2525" s="499"/>
      <c r="R2525"/>
      <c r="S2525"/>
      <c r="T2525"/>
      <c r="U2525"/>
    </row>
    <row r="2526" spans="2:21" ht="18" customHeight="1">
      <c r="B2526" s="853"/>
      <c r="C2526" s="851"/>
      <c r="D2526" s="851"/>
      <c r="E2526" s="851"/>
      <c r="F2526" s="851"/>
      <c r="G2526" s="851"/>
      <c r="H2526" s="851"/>
      <c r="I2526" s="851"/>
      <c r="J2526" s="851"/>
      <c r="K2526" s="851"/>
      <c r="L2526" s="851"/>
      <c r="M2526" s="851"/>
      <c r="N2526" s="851"/>
      <c r="O2526" s="852"/>
      <c r="P2526" s="499"/>
      <c r="R2526"/>
      <c r="S2526"/>
      <c r="T2526"/>
      <c r="U2526"/>
    </row>
    <row r="2527" spans="2:21" ht="18" customHeight="1">
      <c r="B2527" s="853"/>
      <c r="C2527" s="851"/>
      <c r="D2527" s="851"/>
      <c r="E2527" s="851"/>
      <c r="F2527" s="851"/>
      <c r="G2527" s="851"/>
      <c r="H2527" s="851"/>
      <c r="I2527" s="851"/>
      <c r="J2527" s="851"/>
      <c r="K2527" s="851"/>
      <c r="L2527" s="851"/>
      <c r="M2527" s="851"/>
      <c r="N2527" s="851"/>
      <c r="O2527" s="852"/>
      <c r="P2527" s="499"/>
      <c r="R2527"/>
      <c r="S2527"/>
      <c r="T2527"/>
      <c r="U2527"/>
    </row>
    <row r="2528" spans="2:21" ht="18" customHeight="1">
      <c r="B2528" s="853"/>
      <c r="C2528" s="851"/>
      <c r="D2528" s="851"/>
      <c r="E2528" s="851"/>
      <c r="F2528" s="851"/>
      <c r="G2528" s="851"/>
      <c r="H2528" s="851"/>
      <c r="I2528" s="851"/>
      <c r="J2528" s="851"/>
      <c r="K2528" s="851"/>
      <c r="L2528" s="851"/>
      <c r="M2528" s="851"/>
      <c r="N2528" s="851"/>
      <c r="O2528" s="852"/>
      <c r="P2528" s="499"/>
      <c r="R2528"/>
      <c r="S2528"/>
      <c r="T2528"/>
      <c r="U2528"/>
    </row>
    <row r="2529" spans="2:21" ht="18" customHeight="1">
      <c r="B2529" s="853"/>
      <c r="C2529" s="851"/>
      <c r="D2529" s="851"/>
      <c r="E2529" s="851"/>
      <c r="F2529" s="851"/>
      <c r="G2529" s="851"/>
      <c r="H2529" s="851"/>
      <c r="I2529" s="851"/>
      <c r="J2529" s="851"/>
      <c r="K2529" s="851"/>
      <c r="L2529" s="851"/>
      <c r="M2529" s="851"/>
      <c r="N2529" s="851"/>
      <c r="O2529" s="852"/>
      <c r="P2529" s="499"/>
      <c r="R2529"/>
      <c r="S2529"/>
      <c r="T2529"/>
      <c r="U2529"/>
    </row>
    <row r="2530" spans="2:21" ht="18" customHeight="1">
      <c r="B2530" s="973" t="s">
        <v>386</v>
      </c>
      <c r="C2530" s="974"/>
      <c r="D2530" s="974"/>
      <c r="E2530" s="974"/>
      <c r="F2530" s="974"/>
      <c r="G2530" s="974"/>
      <c r="H2530" s="974"/>
      <c r="I2530" s="974"/>
      <c r="J2530" s="974"/>
      <c r="K2530" s="974"/>
      <c r="L2530" s="974"/>
      <c r="M2530" s="974"/>
      <c r="N2530" s="974"/>
      <c r="O2530" s="975"/>
      <c r="R2530"/>
      <c r="S2530"/>
      <c r="T2530"/>
      <c r="U2530"/>
    </row>
    <row r="2531" spans="2:21" ht="18" customHeight="1">
      <c r="B2531" s="972"/>
      <c r="C2531" s="851"/>
      <c r="D2531" s="851"/>
      <c r="E2531" s="851"/>
      <c r="F2531" s="851"/>
      <c r="G2531" s="851"/>
      <c r="H2531" s="851"/>
      <c r="I2531" s="851"/>
      <c r="J2531" s="851"/>
      <c r="K2531" s="851"/>
      <c r="L2531" s="851"/>
      <c r="M2531" s="851"/>
      <c r="N2531" s="851"/>
      <c r="O2531" s="852"/>
      <c r="R2531"/>
      <c r="S2531"/>
      <c r="T2531"/>
      <c r="U2531"/>
    </row>
    <row r="2532" spans="2:21" ht="18" customHeight="1">
      <c r="B2532" s="853"/>
      <c r="C2532" s="851"/>
      <c r="D2532" s="851"/>
      <c r="E2532" s="851"/>
      <c r="F2532" s="851"/>
      <c r="G2532" s="851"/>
      <c r="H2532" s="851"/>
      <c r="I2532" s="851"/>
      <c r="J2532" s="851"/>
      <c r="K2532" s="851"/>
      <c r="L2532" s="851"/>
      <c r="M2532" s="851"/>
      <c r="N2532" s="851"/>
      <c r="O2532" s="852"/>
      <c r="R2532"/>
      <c r="S2532"/>
      <c r="T2532"/>
      <c r="U2532"/>
    </row>
    <row r="2533" spans="2:21" ht="18" customHeight="1">
      <c r="B2533" s="853"/>
      <c r="C2533" s="851"/>
      <c r="D2533" s="851"/>
      <c r="E2533" s="851"/>
      <c r="F2533" s="851"/>
      <c r="G2533" s="851"/>
      <c r="H2533" s="851"/>
      <c r="I2533" s="851"/>
      <c r="J2533" s="851"/>
      <c r="K2533" s="851"/>
      <c r="L2533" s="851"/>
      <c r="M2533" s="851"/>
      <c r="N2533" s="851"/>
      <c r="O2533" s="852"/>
      <c r="R2533"/>
      <c r="S2533"/>
      <c r="T2533"/>
      <c r="U2533"/>
    </row>
    <row r="2534" spans="2:21" ht="18" customHeight="1">
      <c r="B2534" s="853"/>
      <c r="C2534" s="851"/>
      <c r="D2534" s="851"/>
      <c r="E2534" s="851"/>
      <c r="F2534" s="851"/>
      <c r="G2534" s="851"/>
      <c r="H2534" s="851"/>
      <c r="I2534" s="851"/>
      <c r="J2534" s="851"/>
      <c r="K2534" s="851"/>
      <c r="L2534" s="851"/>
      <c r="M2534" s="851"/>
      <c r="N2534" s="851"/>
      <c r="O2534" s="852"/>
      <c r="R2534"/>
      <c r="S2534"/>
      <c r="T2534"/>
      <c r="U2534"/>
    </row>
    <row r="2535" spans="2:21" ht="18" customHeight="1">
      <c r="B2535" s="853"/>
      <c r="C2535" s="851"/>
      <c r="D2535" s="851"/>
      <c r="E2535" s="851"/>
      <c r="F2535" s="851"/>
      <c r="G2535" s="851"/>
      <c r="H2535" s="851"/>
      <c r="I2535" s="851"/>
      <c r="J2535" s="851"/>
      <c r="K2535" s="851"/>
      <c r="L2535" s="851"/>
      <c r="M2535" s="851"/>
      <c r="N2535" s="851"/>
      <c r="O2535" s="852"/>
      <c r="R2535"/>
      <c r="S2535"/>
      <c r="T2535"/>
      <c r="U2535"/>
    </row>
    <row r="2536" spans="2:21" ht="18" customHeight="1">
      <c r="B2536" s="853"/>
      <c r="C2536" s="851"/>
      <c r="D2536" s="851"/>
      <c r="E2536" s="851"/>
      <c r="F2536" s="851"/>
      <c r="G2536" s="851"/>
      <c r="H2536" s="851"/>
      <c r="I2536" s="851"/>
      <c r="J2536" s="851"/>
      <c r="K2536" s="851"/>
      <c r="L2536" s="851"/>
      <c r="M2536" s="851"/>
      <c r="N2536" s="851"/>
      <c r="O2536" s="852"/>
      <c r="R2536"/>
      <c r="S2536"/>
      <c r="T2536"/>
      <c r="U2536"/>
    </row>
    <row r="2537" spans="2:21" ht="18" customHeight="1">
      <c r="B2537" s="853"/>
      <c r="C2537" s="851"/>
      <c r="D2537" s="851"/>
      <c r="E2537" s="851"/>
      <c r="F2537" s="851"/>
      <c r="G2537" s="851"/>
      <c r="H2537" s="851"/>
      <c r="I2537" s="851"/>
      <c r="J2537" s="851"/>
      <c r="K2537" s="851"/>
      <c r="L2537" s="851"/>
      <c r="M2537" s="851"/>
      <c r="N2537" s="851"/>
      <c r="O2537" s="852"/>
      <c r="R2537"/>
      <c r="S2537"/>
      <c r="T2537"/>
      <c r="U2537"/>
    </row>
    <row r="2538" spans="2:21" ht="18" customHeight="1">
      <c r="B2538" s="853"/>
      <c r="C2538" s="851"/>
      <c r="D2538" s="851"/>
      <c r="E2538" s="851"/>
      <c r="F2538" s="851"/>
      <c r="G2538" s="851"/>
      <c r="H2538" s="851"/>
      <c r="I2538" s="851"/>
      <c r="J2538" s="851"/>
      <c r="K2538" s="851"/>
      <c r="L2538" s="851"/>
      <c r="M2538" s="851"/>
      <c r="N2538" s="851"/>
      <c r="O2538" s="852"/>
      <c r="R2538"/>
      <c r="S2538"/>
      <c r="T2538"/>
      <c r="U2538"/>
    </row>
    <row r="2539" spans="2:21" ht="18" customHeight="1">
      <c r="B2539" s="853"/>
      <c r="C2539" s="851"/>
      <c r="D2539" s="851"/>
      <c r="E2539" s="851"/>
      <c r="F2539" s="851"/>
      <c r="G2539" s="851"/>
      <c r="H2539" s="851"/>
      <c r="I2539" s="851"/>
      <c r="J2539" s="851"/>
      <c r="K2539" s="851"/>
      <c r="L2539" s="851"/>
      <c r="M2539" s="851"/>
      <c r="N2539" s="851"/>
      <c r="O2539" s="852"/>
      <c r="R2539"/>
      <c r="S2539"/>
      <c r="T2539"/>
      <c r="U2539"/>
    </row>
    <row r="2540" spans="2:21" ht="18" customHeight="1">
      <c r="B2540" s="853"/>
      <c r="C2540" s="851"/>
      <c r="D2540" s="851"/>
      <c r="E2540" s="851"/>
      <c r="F2540" s="851"/>
      <c r="G2540" s="851"/>
      <c r="H2540" s="851"/>
      <c r="I2540" s="851"/>
      <c r="J2540" s="851"/>
      <c r="K2540" s="851"/>
      <c r="L2540" s="851"/>
      <c r="M2540" s="851"/>
      <c r="N2540" s="851"/>
      <c r="O2540" s="852"/>
      <c r="R2540"/>
      <c r="S2540"/>
      <c r="T2540"/>
      <c r="U2540"/>
    </row>
    <row r="2541" spans="2:21" ht="18" customHeight="1">
      <c r="B2541" s="853"/>
      <c r="C2541" s="851"/>
      <c r="D2541" s="851"/>
      <c r="E2541" s="851"/>
      <c r="F2541" s="851"/>
      <c r="G2541" s="851"/>
      <c r="H2541" s="851"/>
      <c r="I2541" s="851"/>
      <c r="J2541" s="851"/>
      <c r="K2541" s="851"/>
      <c r="L2541" s="851"/>
      <c r="M2541" s="851"/>
      <c r="N2541" s="851"/>
      <c r="O2541" s="852"/>
      <c r="R2541"/>
      <c r="S2541"/>
      <c r="T2541"/>
      <c r="U2541"/>
    </row>
    <row r="2542" spans="2:21" ht="18" customHeight="1">
      <c r="B2542" s="853"/>
      <c r="C2542" s="851"/>
      <c r="D2542" s="851"/>
      <c r="E2542" s="851"/>
      <c r="F2542" s="851"/>
      <c r="G2542" s="851"/>
      <c r="H2542" s="851"/>
      <c r="I2542" s="851"/>
      <c r="J2542" s="851"/>
      <c r="K2542" s="851"/>
      <c r="L2542" s="851"/>
      <c r="M2542" s="851"/>
      <c r="N2542" s="851"/>
      <c r="O2542" s="852"/>
      <c r="R2542"/>
      <c r="S2542"/>
      <c r="T2542"/>
      <c r="U2542"/>
    </row>
    <row r="2543" spans="2:21" ht="18" customHeight="1">
      <c r="B2543" s="853"/>
      <c r="C2543" s="851"/>
      <c r="D2543" s="851"/>
      <c r="E2543" s="851"/>
      <c r="F2543" s="851"/>
      <c r="G2543" s="851"/>
      <c r="H2543" s="851"/>
      <c r="I2543" s="851"/>
      <c r="J2543" s="851"/>
      <c r="K2543" s="851"/>
      <c r="L2543" s="851"/>
      <c r="M2543" s="851"/>
      <c r="N2543" s="851"/>
      <c r="O2543" s="852"/>
      <c r="R2543"/>
      <c r="S2543"/>
      <c r="T2543"/>
      <c r="U2543"/>
    </row>
    <row r="2544" spans="2:21" ht="18" customHeight="1">
      <c r="B2544" s="853"/>
      <c r="C2544" s="851"/>
      <c r="D2544" s="851"/>
      <c r="E2544" s="851"/>
      <c r="F2544" s="851"/>
      <c r="G2544" s="851"/>
      <c r="H2544" s="851"/>
      <c r="I2544" s="851"/>
      <c r="J2544" s="851"/>
      <c r="K2544" s="851"/>
      <c r="L2544" s="851"/>
      <c r="M2544" s="851"/>
      <c r="N2544" s="851"/>
      <c r="O2544" s="852"/>
      <c r="R2544"/>
      <c r="S2544"/>
      <c r="T2544"/>
      <c r="U2544"/>
    </row>
    <row r="2545" spans="2:21" ht="18" customHeight="1">
      <c r="B2545" s="853"/>
      <c r="C2545" s="851"/>
      <c r="D2545" s="851"/>
      <c r="E2545" s="851"/>
      <c r="F2545" s="851"/>
      <c r="G2545" s="851"/>
      <c r="H2545" s="851"/>
      <c r="I2545" s="851"/>
      <c r="J2545" s="851"/>
      <c r="K2545" s="851"/>
      <c r="L2545" s="851"/>
      <c r="M2545" s="851"/>
      <c r="N2545" s="851"/>
      <c r="O2545" s="852"/>
      <c r="R2545"/>
      <c r="S2545"/>
      <c r="T2545"/>
      <c r="U2545"/>
    </row>
    <row r="2546" spans="2:21" ht="18" customHeight="1">
      <c r="B2546" s="853"/>
      <c r="C2546" s="851"/>
      <c r="D2546" s="851"/>
      <c r="E2546" s="851"/>
      <c r="F2546" s="851"/>
      <c r="G2546" s="851"/>
      <c r="H2546" s="851"/>
      <c r="I2546" s="851"/>
      <c r="J2546" s="851"/>
      <c r="K2546" s="851"/>
      <c r="L2546" s="851"/>
      <c r="M2546" s="851"/>
      <c r="N2546" s="851"/>
      <c r="O2546" s="852"/>
      <c r="R2546"/>
      <c r="S2546"/>
      <c r="T2546"/>
      <c r="U2546"/>
    </row>
    <row r="2547" spans="2:21" ht="18" customHeight="1">
      <c r="B2547" s="979"/>
      <c r="C2547" s="980"/>
      <c r="D2547" s="980"/>
      <c r="E2547" s="980"/>
      <c r="F2547" s="980"/>
      <c r="G2547" s="980"/>
      <c r="H2547" s="980"/>
      <c r="I2547" s="980"/>
      <c r="J2547" s="980"/>
      <c r="K2547" s="980"/>
      <c r="L2547" s="980"/>
      <c r="M2547" s="980"/>
      <c r="N2547" s="980"/>
      <c r="O2547" s="981"/>
      <c r="R2547"/>
      <c r="S2547"/>
      <c r="T2547"/>
      <c r="U2547"/>
    </row>
    <row r="2548" spans="2:21" ht="18" customHeight="1">
      <c r="B2548" s="969" t="s">
        <v>385</v>
      </c>
      <c r="C2548" s="970"/>
      <c r="D2548" s="970"/>
      <c r="E2548" s="970"/>
      <c r="F2548" s="970"/>
      <c r="G2548" s="970"/>
      <c r="H2548" s="970"/>
      <c r="I2548" s="970"/>
      <c r="J2548" s="970"/>
      <c r="K2548" s="970"/>
      <c r="L2548" s="970"/>
      <c r="M2548" s="970"/>
      <c r="N2548" s="970"/>
      <c r="O2548" s="971"/>
      <c r="R2548"/>
      <c r="S2548"/>
      <c r="T2548"/>
      <c r="U2548"/>
    </row>
    <row r="2549" spans="2:21" ht="18" customHeight="1">
      <c r="B2549" s="972"/>
      <c r="C2549" s="851"/>
      <c r="D2549" s="851"/>
      <c r="E2549" s="851"/>
      <c r="F2549" s="851"/>
      <c r="G2549" s="851"/>
      <c r="H2549" s="851"/>
      <c r="I2549" s="851"/>
      <c r="J2549" s="851"/>
      <c r="K2549" s="851"/>
      <c r="L2549" s="851"/>
      <c r="M2549" s="851"/>
      <c r="N2549" s="851"/>
      <c r="O2549" s="852"/>
      <c r="R2549"/>
      <c r="S2549"/>
      <c r="T2549"/>
      <c r="U2549"/>
    </row>
    <row r="2550" spans="2:21" ht="18" customHeight="1">
      <c r="B2550" s="853"/>
      <c r="C2550" s="851"/>
      <c r="D2550" s="851"/>
      <c r="E2550" s="851"/>
      <c r="F2550" s="851"/>
      <c r="G2550" s="851"/>
      <c r="H2550" s="851"/>
      <c r="I2550" s="851"/>
      <c r="J2550" s="851"/>
      <c r="K2550" s="851"/>
      <c r="L2550" s="851"/>
      <c r="M2550" s="851"/>
      <c r="N2550" s="851"/>
      <c r="O2550" s="852"/>
      <c r="R2550"/>
      <c r="S2550"/>
      <c r="T2550"/>
      <c r="U2550"/>
    </row>
    <row r="2551" spans="2:21" ht="18" customHeight="1">
      <c r="B2551" s="853"/>
      <c r="C2551" s="851"/>
      <c r="D2551" s="851"/>
      <c r="E2551" s="851"/>
      <c r="F2551" s="851"/>
      <c r="G2551" s="851"/>
      <c r="H2551" s="851"/>
      <c r="I2551" s="851"/>
      <c r="J2551" s="851"/>
      <c r="K2551" s="851"/>
      <c r="L2551" s="851"/>
      <c r="M2551" s="851"/>
      <c r="N2551" s="851"/>
      <c r="O2551" s="852"/>
      <c r="R2551"/>
      <c r="S2551"/>
      <c r="T2551"/>
      <c r="U2551"/>
    </row>
    <row r="2552" spans="2:21" ht="18" customHeight="1">
      <c r="B2552" s="853"/>
      <c r="C2552" s="851"/>
      <c r="D2552" s="851"/>
      <c r="E2552" s="851"/>
      <c r="F2552" s="851"/>
      <c r="G2552" s="851"/>
      <c r="H2552" s="851"/>
      <c r="I2552" s="851"/>
      <c r="J2552" s="851"/>
      <c r="K2552" s="851"/>
      <c r="L2552" s="851"/>
      <c r="M2552" s="851"/>
      <c r="N2552" s="851"/>
      <c r="O2552" s="852"/>
      <c r="R2552"/>
      <c r="S2552"/>
      <c r="T2552"/>
      <c r="U2552"/>
    </row>
    <row r="2553" spans="2:21" ht="18" customHeight="1">
      <c r="B2553" s="973" t="s">
        <v>387</v>
      </c>
      <c r="C2553" s="974"/>
      <c r="D2553" s="974"/>
      <c r="E2553" s="974"/>
      <c r="F2553" s="974"/>
      <c r="G2553" s="974"/>
      <c r="H2553" s="974"/>
      <c r="I2553" s="974"/>
      <c r="J2553" s="974"/>
      <c r="K2553" s="974"/>
      <c r="L2553" s="974"/>
      <c r="M2553" s="974"/>
      <c r="N2553" s="974"/>
      <c r="O2553" s="975"/>
      <c r="R2553"/>
      <c r="S2553"/>
      <c r="T2553"/>
      <c r="U2553"/>
    </row>
    <row r="2554" spans="2:21" ht="18" customHeight="1">
      <c r="B2554" s="972"/>
      <c r="C2554" s="851"/>
      <c r="D2554" s="851"/>
      <c r="E2554" s="851"/>
      <c r="F2554" s="851"/>
      <c r="G2554" s="851"/>
      <c r="H2554" s="851"/>
      <c r="I2554" s="851"/>
      <c r="J2554" s="851"/>
      <c r="K2554" s="851"/>
      <c r="L2554" s="851"/>
      <c r="M2554" s="851"/>
      <c r="N2554" s="851"/>
      <c r="O2554" s="852"/>
      <c r="R2554"/>
      <c r="S2554"/>
      <c r="T2554"/>
      <c r="U2554"/>
    </row>
    <row r="2555" spans="2:21" ht="18" customHeight="1">
      <c r="B2555" s="854"/>
      <c r="C2555" s="855"/>
      <c r="D2555" s="855"/>
      <c r="E2555" s="855"/>
      <c r="F2555" s="855"/>
      <c r="G2555" s="855"/>
      <c r="H2555" s="855"/>
      <c r="I2555" s="855"/>
      <c r="J2555" s="855"/>
      <c r="K2555" s="855"/>
      <c r="L2555" s="855"/>
      <c r="M2555" s="855"/>
      <c r="N2555" s="855"/>
      <c r="O2555" s="856"/>
      <c r="R2555"/>
      <c r="S2555"/>
      <c r="T2555"/>
      <c r="U2555"/>
    </row>
    <row r="2556" spans="2:21" ht="18" customHeight="1">
      <c r="B2556" s="976" t="s">
        <v>88</v>
      </c>
      <c r="C2556" s="977"/>
      <c r="D2556" s="977"/>
      <c r="E2556" s="977"/>
      <c r="F2556" s="977"/>
      <c r="G2556" s="977"/>
      <c r="H2556" s="977"/>
      <c r="I2556" s="977"/>
      <c r="J2556" s="977"/>
      <c r="K2556" s="977"/>
      <c r="L2556" s="977"/>
      <c r="M2556" s="977"/>
      <c r="N2556" s="977"/>
      <c r="O2556" s="978"/>
      <c r="R2556"/>
      <c r="S2556"/>
      <c r="T2556"/>
      <c r="U2556"/>
    </row>
    <row r="2557" spans="2:21" ht="18" customHeight="1">
      <c r="B2557" s="955"/>
      <c r="C2557" s="956"/>
      <c r="D2557" s="956"/>
      <c r="E2557" s="956"/>
      <c r="F2557" s="956"/>
      <c r="G2557" s="956"/>
      <c r="H2557" s="956"/>
      <c r="I2557" s="956"/>
      <c r="J2557" s="956"/>
      <c r="K2557" s="956"/>
      <c r="L2557" s="956"/>
      <c r="M2557" s="956"/>
      <c r="N2557" s="956"/>
      <c r="O2557" s="957"/>
      <c r="R2557"/>
      <c r="S2557"/>
      <c r="T2557"/>
      <c r="U2557"/>
    </row>
    <row r="2558" spans="2:21" ht="18" customHeight="1">
      <c r="B2558" s="853"/>
      <c r="C2558" s="851"/>
      <c r="D2558" s="851"/>
      <c r="E2558" s="851"/>
      <c r="F2558" s="851"/>
      <c r="G2558" s="851"/>
      <c r="H2558" s="851"/>
      <c r="I2558" s="851"/>
      <c r="J2558" s="851"/>
      <c r="K2558" s="851"/>
      <c r="L2558" s="851"/>
      <c r="M2558" s="851"/>
      <c r="N2558" s="851"/>
      <c r="O2558" s="852"/>
      <c r="R2558"/>
      <c r="S2558"/>
      <c r="T2558"/>
      <c r="U2558"/>
    </row>
    <row r="2559" spans="2:21" s="519" customFormat="1" ht="18" customHeight="1">
      <c r="B2559" s="854"/>
      <c r="C2559" s="855"/>
      <c r="D2559" s="855"/>
      <c r="E2559" s="855"/>
      <c r="F2559" s="855"/>
      <c r="G2559" s="855"/>
      <c r="H2559" s="855"/>
      <c r="I2559" s="855"/>
      <c r="J2559" s="855"/>
      <c r="K2559" s="855"/>
      <c r="L2559" s="855"/>
      <c r="M2559" s="855"/>
      <c r="N2559" s="855"/>
      <c r="O2559" s="856"/>
    </row>
    <row r="2560" spans="2:21" s="1" customFormat="1" ht="4.5" customHeight="1" thickBot="1">
      <c r="B2560" s="500"/>
      <c r="C2560" s="500"/>
      <c r="D2560" s="501"/>
      <c r="E2560" s="501"/>
      <c r="F2560" s="501"/>
      <c r="G2560" s="501"/>
      <c r="H2560" s="501"/>
      <c r="I2560" s="501"/>
      <c r="J2560" s="501"/>
      <c r="K2560" s="501"/>
      <c r="L2560" s="501"/>
      <c r="M2560" s="501"/>
      <c r="N2560" s="501"/>
      <c r="O2560" s="501"/>
    </row>
    <row r="2561" spans="1:15" s="1" customFormat="1" ht="18" customHeight="1" thickBot="1">
      <c r="B2561" s="958" t="s">
        <v>76</v>
      </c>
      <c r="C2561" s="959"/>
      <c r="D2561" s="960"/>
      <c r="E2561" s="714">
        <v>24</v>
      </c>
      <c r="F2561" s="450"/>
      <c r="G2561" s="450"/>
      <c r="H2561" s="450"/>
      <c r="I2561" s="450"/>
      <c r="J2561" s="450"/>
      <c r="K2561" s="450"/>
      <c r="L2561" s="760"/>
      <c r="M2561" s="760"/>
      <c r="N2561" s="760"/>
      <c r="O2561" s="760"/>
    </row>
    <row r="2562" spans="1:15" s="38" customFormat="1" ht="18.75" customHeight="1">
      <c r="A2562" s="307"/>
      <c r="B2562" s="224" t="s">
        <v>493</v>
      </c>
      <c r="C2562" s="224"/>
      <c r="D2562" s="225"/>
      <c r="E2562" s="226"/>
      <c r="F2562" s="226"/>
      <c r="G2562" s="226"/>
      <c r="H2562" s="226"/>
      <c r="I2562" s="226"/>
      <c r="J2562" s="502"/>
      <c r="K2562" s="227"/>
      <c r="L2562" s="760"/>
      <c r="M2562" s="760"/>
      <c r="N2562" s="760"/>
      <c r="O2562" s="760"/>
    </row>
    <row r="2563" spans="1:15" s="38" customFormat="1">
      <c r="A2563" s="503"/>
      <c r="B2563" s="375" t="s">
        <v>228</v>
      </c>
      <c r="C2563" s="375"/>
      <c r="D2563" s="504"/>
      <c r="E2563" s="505"/>
      <c r="F2563" s="505"/>
      <c r="G2563" s="228" t="s">
        <v>229</v>
      </c>
      <c r="H2563" s="504"/>
      <c r="I2563" s="375" t="s">
        <v>230</v>
      </c>
      <c r="J2563" s="375"/>
      <c r="K2563" s="503"/>
      <c r="L2563" s="506"/>
      <c r="M2563" s="507"/>
      <c r="N2563" s="508"/>
      <c r="O2563" s="228" t="s">
        <v>229</v>
      </c>
    </row>
    <row r="2564" spans="1:15" s="38" customFormat="1">
      <c r="A2564" s="509"/>
      <c r="B2564" s="229" t="s">
        <v>231</v>
      </c>
      <c r="C2564" s="230"/>
      <c r="D2564" s="230"/>
      <c r="E2564" s="231"/>
      <c r="F2564" s="231" t="s">
        <v>232</v>
      </c>
      <c r="G2564" s="232" t="s">
        <v>233</v>
      </c>
      <c r="H2564" s="233"/>
      <c r="I2564" s="229" t="s">
        <v>231</v>
      </c>
      <c r="J2564" s="230"/>
      <c r="K2564" s="230"/>
      <c r="L2564" s="230"/>
      <c r="M2564" s="231"/>
      <c r="N2564" s="231" t="s">
        <v>232</v>
      </c>
      <c r="O2564" s="232" t="s">
        <v>233</v>
      </c>
    </row>
    <row r="2565" spans="1:15" s="38" customFormat="1" ht="18" customHeight="1">
      <c r="A2565" s="503"/>
      <c r="B2565" s="234" t="s">
        <v>234</v>
      </c>
      <c r="C2565" s="235"/>
      <c r="D2565" s="235"/>
      <c r="E2565" s="236"/>
      <c r="F2565" s="237"/>
      <c r="G2565" s="238"/>
      <c r="H2565" s="510"/>
      <c r="I2565" s="234" t="s">
        <v>235</v>
      </c>
      <c r="J2565" s="235"/>
      <c r="K2565" s="235"/>
      <c r="L2565" s="235"/>
      <c r="M2565" s="236"/>
      <c r="N2565" s="239"/>
      <c r="O2565" s="240"/>
    </row>
    <row r="2566" spans="1:15" s="38" customFormat="1" ht="14.25" customHeight="1">
      <c r="A2566" s="503"/>
      <c r="B2566" s="241"/>
      <c r="C2566" s="242"/>
      <c r="D2566" s="243"/>
      <c r="E2566" s="244"/>
      <c r="F2566" s="245"/>
      <c r="G2566" s="246"/>
      <c r="H2566" s="510"/>
      <c r="I2566" s="247"/>
      <c r="J2566" s="248"/>
      <c r="K2566" s="243"/>
      <c r="L2566" s="243"/>
      <c r="M2566" s="244"/>
      <c r="N2566" s="245"/>
      <c r="O2566" s="249"/>
    </row>
    <row r="2567" spans="1:15" s="38" customFormat="1" ht="14.25" customHeight="1">
      <c r="A2567" s="503"/>
      <c r="B2567" s="250"/>
      <c r="C2567" s="251"/>
      <c r="D2567" s="252"/>
      <c r="E2567" s="253"/>
      <c r="F2567" s="245"/>
      <c r="G2567" s="254">
        <f>ROUNDDOWN(SUM(F2566:F2573)/1000,0)</f>
        <v>0</v>
      </c>
      <c r="H2567" s="511"/>
      <c r="I2567" s="247"/>
      <c r="J2567" s="255"/>
      <c r="K2567" s="252"/>
      <c r="L2567" s="252"/>
      <c r="M2567" s="253"/>
      <c r="N2567" s="245"/>
      <c r="O2567" s="256">
        <f>ROUNDDOWN(SUM(N2566:N2578)/1000,0)</f>
        <v>0</v>
      </c>
    </row>
    <row r="2568" spans="1:15" s="38" customFormat="1" ht="14.25" customHeight="1">
      <c r="A2568" s="503"/>
      <c r="B2568" s="250"/>
      <c r="C2568" s="251"/>
      <c r="D2568" s="252"/>
      <c r="E2568" s="253"/>
      <c r="F2568" s="245"/>
      <c r="G2568" s="254"/>
      <c r="H2568" s="511"/>
      <c r="I2568" s="257"/>
      <c r="J2568" s="255"/>
      <c r="K2568" s="252"/>
      <c r="L2568" s="252"/>
      <c r="M2568" s="253"/>
      <c r="N2568" s="245"/>
      <c r="O2568" s="249"/>
    </row>
    <row r="2569" spans="1:15" s="38" customFormat="1" ht="14.25" customHeight="1">
      <c r="A2569" s="503"/>
      <c r="B2569" s="250"/>
      <c r="C2569" s="251"/>
      <c r="D2569" s="252"/>
      <c r="E2569" s="253"/>
      <c r="F2569" s="245"/>
      <c r="G2569" s="254"/>
      <c r="H2569" s="511"/>
      <c r="I2569" s="257"/>
      <c r="J2569" s="255"/>
      <c r="K2569" s="252"/>
      <c r="L2569" s="252"/>
      <c r="M2569" s="253"/>
      <c r="N2569" s="245"/>
      <c r="O2569" s="249"/>
    </row>
    <row r="2570" spans="1:15" s="38" customFormat="1" ht="14.25" customHeight="1">
      <c r="A2570" s="503"/>
      <c r="B2570" s="250"/>
      <c r="C2570" s="251"/>
      <c r="D2570" s="252"/>
      <c r="E2570" s="253"/>
      <c r="F2570" s="245"/>
      <c r="G2570" s="254"/>
      <c r="H2570" s="511"/>
      <c r="I2570" s="257"/>
      <c r="J2570" s="255"/>
      <c r="K2570" s="252"/>
      <c r="L2570" s="252"/>
      <c r="M2570" s="253"/>
      <c r="N2570" s="245"/>
      <c r="O2570" s="249"/>
    </row>
    <row r="2571" spans="1:15" s="38" customFormat="1" ht="14.25" customHeight="1">
      <c r="A2571" s="503"/>
      <c r="B2571" s="250"/>
      <c r="C2571" s="251"/>
      <c r="D2571" s="252"/>
      <c r="E2571" s="253"/>
      <c r="F2571" s="245"/>
      <c r="G2571" s="254"/>
      <c r="H2571" s="511"/>
      <c r="I2571" s="257"/>
      <c r="J2571" s="255"/>
      <c r="K2571" s="252"/>
      <c r="L2571" s="252"/>
      <c r="M2571" s="253"/>
      <c r="N2571" s="245"/>
      <c r="O2571" s="249"/>
    </row>
    <row r="2572" spans="1:15" s="38" customFormat="1" ht="14.25" customHeight="1">
      <c r="A2572" s="503"/>
      <c r="B2572" s="250"/>
      <c r="C2572" s="251"/>
      <c r="D2572" s="252"/>
      <c r="E2572" s="253"/>
      <c r="F2572" s="245"/>
      <c r="G2572" s="258"/>
      <c r="H2572" s="512"/>
      <c r="I2572" s="259"/>
      <c r="J2572" s="255"/>
      <c r="K2572" s="252"/>
      <c r="L2572" s="252"/>
      <c r="M2572" s="253"/>
      <c r="N2572" s="245"/>
      <c r="O2572" s="249"/>
    </row>
    <row r="2573" spans="1:15" s="38" customFormat="1" ht="14.25" customHeight="1">
      <c r="A2573" s="503"/>
      <c r="B2573" s="250"/>
      <c r="C2573" s="260"/>
      <c r="D2573" s="261"/>
      <c r="E2573" s="262"/>
      <c r="F2573" s="263"/>
      <c r="G2573" s="258"/>
      <c r="H2573" s="512"/>
      <c r="I2573" s="259"/>
      <c r="J2573" s="255"/>
      <c r="K2573" s="252"/>
      <c r="L2573" s="252"/>
      <c r="M2573" s="253"/>
      <c r="N2573" s="245"/>
      <c r="O2573" s="249"/>
    </row>
    <row r="2574" spans="1:15" s="38" customFormat="1" ht="14.25" customHeight="1">
      <c r="A2574" s="503"/>
      <c r="B2574" s="234" t="s">
        <v>236</v>
      </c>
      <c r="C2574" s="235"/>
      <c r="D2574" s="235"/>
      <c r="E2574" s="236"/>
      <c r="F2574" s="237"/>
      <c r="G2574" s="238"/>
      <c r="H2574" s="513"/>
      <c r="I2574" s="247"/>
      <c r="J2574" s="255"/>
      <c r="K2574" s="252"/>
      <c r="L2574" s="252"/>
      <c r="M2574" s="253"/>
      <c r="N2574" s="245"/>
      <c r="O2574" s="249"/>
    </row>
    <row r="2575" spans="1:15" s="38" customFormat="1" ht="14.25" customHeight="1">
      <c r="A2575" s="503"/>
      <c r="B2575" s="241"/>
      <c r="C2575" s="242"/>
      <c r="D2575" s="243"/>
      <c r="E2575" s="244"/>
      <c r="F2575" s="264"/>
      <c r="G2575" s="246"/>
      <c r="H2575" s="513"/>
      <c r="I2575" s="257"/>
      <c r="J2575" s="255"/>
      <c r="K2575" s="252"/>
      <c r="L2575" s="252"/>
      <c r="M2575" s="253"/>
      <c r="N2575" s="245"/>
      <c r="O2575" s="249"/>
    </row>
    <row r="2576" spans="1:15" s="38" customFormat="1" ht="14.25" customHeight="1">
      <c r="A2576" s="503"/>
      <c r="B2576" s="250"/>
      <c r="C2576" s="251"/>
      <c r="D2576" s="252"/>
      <c r="E2576" s="253"/>
      <c r="F2576" s="265"/>
      <c r="G2576" s="254">
        <f>ROUNDDOWN(SUM(F2575:F2579)/1000,0)</f>
        <v>0</v>
      </c>
      <c r="H2576" s="511"/>
      <c r="I2576" s="247"/>
      <c r="J2576" s="255"/>
      <c r="K2576" s="252"/>
      <c r="L2576" s="252"/>
      <c r="M2576" s="253"/>
      <c r="N2576" s="245"/>
      <c r="O2576" s="249"/>
    </row>
    <row r="2577" spans="1:15" s="38" customFormat="1" ht="14.25" customHeight="1">
      <c r="A2577" s="503"/>
      <c r="B2577" s="250"/>
      <c r="C2577" s="251"/>
      <c r="D2577" s="252"/>
      <c r="E2577" s="253"/>
      <c r="F2577" s="265"/>
      <c r="G2577" s="254"/>
      <c r="H2577" s="511"/>
      <c r="I2577" s="247"/>
      <c r="J2577" s="255"/>
      <c r="K2577" s="252"/>
      <c r="L2577" s="252"/>
      <c r="M2577" s="253"/>
      <c r="N2577" s="265"/>
      <c r="O2577" s="249"/>
    </row>
    <row r="2578" spans="1:15" s="38" customFormat="1" ht="14.25" customHeight="1">
      <c r="A2578" s="503"/>
      <c r="B2578" s="250"/>
      <c r="C2578" s="251"/>
      <c r="D2578" s="252"/>
      <c r="E2578" s="253"/>
      <c r="F2578" s="245"/>
      <c r="G2578" s="254"/>
      <c r="H2578" s="513"/>
      <c r="I2578" s="247"/>
      <c r="J2578" s="266"/>
      <c r="K2578" s="261"/>
      <c r="L2578" s="261"/>
      <c r="M2578" s="262"/>
      <c r="N2578" s="245"/>
      <c r="O2578" s="267"/>
    </row>
    <row r="2579" spans="1:15" s="38" customFormat="1" ht="14.25" customHeight="1">
      <c r="A2579" s="503"/>
      <c r="B2579" s="250"/>
      <c r="C2579" s="260"/>
      <c r="D2579" s="261"/>
      <c r="E2579" s="262"/>
      <c r="F2579" s="263"/>
      <c r="G2579" s="254"/>
      <c r="H2579" s="511"/>
      <c r="I2579" s="234" t="s">
        <v>237</v>
      </c>
      <c r="J2579" s="235"/>
      <c r="K2579" s="235"/>
      <c r="L2579" s="235"/>
      <c r="M2579" s="236"/>
      <c r="N2579" s="237"/>
      <c r="O2579" s="268"/>
    </row>
    <row r="2580" spans="1:15" s="38" customFormat="1" ht="14.25" customHeight="1">
      <c r="A2580" s="503"/>
      <c r="B2580" s="234" t="s">
        <v>238</v>
      </c>
      <c r="C2580" s="235"/>
      <c r="D2580" s="235"/>
      <c r="E2580" s="236"/>
      <c r="F2580" s="237"/>
      <c r="G2580" s="238"/>
      <c r="H2580" s="511"/>
      <c r="I2580" s="247"/>
      <c r="J2580" s="248"/>
      <c r="K2580" s="243"/>
      <c r="L2580" s="243"/>
      <c r="M2580" s="244"/>
      <c r="N2580" s="245"/>
      <c r="O2580" s="249"/>
    </row>
    <row r="2581" spans="1:15" s="38" customFormat="1" ht="14.25" customHeight="1">
      <c r="A2581" s="503"/>
      <c r="B2581" s="241"/>
      <c r="C2581" s="242"/>
      <c r="D2581" s="243"/>
      <c r="E2581" s="244"/>
      <c r="F2581" s="264"/>
      <c r="G2581" s="246"/>
      <c r="H2581" s="513"/>
      <c r="I2581" s="247"/>
      <c r="J2581" s="255"/>
      <c r="K2581" s="252"/>
      <c r="L2581" s="252"/>
      <c r="M2581" s="253"/>
      <c r="N2581" s="265"/>
      <c r="O2581" s="256">
        <f>ROUNDDOWN(SUM(N2580:N2596)/1000,0)</f>
        <v>0</v>
      </c>
    </row>
    <row r="2582" spans="1:15" s="38" customFormat="1" ht="14.25" customHeight="1">
      <c r="A2582" s="503"/>
      <c r="B2582" s="250"/>
      <c r="C2582" s="251"/>
      <c r="D2582" s="252"/>
      <c r="E2582" s="253"/>
      <c r="F2582" s="265"/>
      <c r="G2582" s="254">
        <f>ROUNDDOWN(SUM(F2581:F2586)/1000,0)</f>
        <v>0</v>
      </c>
      <c r="H2582" s="513"/>
      <c r="I2582" s="257"/>
      <c r="J2582" s="255"/>
      <c r="K2582" s="252"/>
      <c r="L2582" s="252"/>
      <c r="M2582" s="253"/>
      <c r="N2582" s="245"/>
      <c r="O2582" s="249"/>
    </row>
    <row r="2583" spans="1:15" s="38" customFormat="1" ht="14.25" customHeight="1">
      <c r="A2583" s="503"/>
      <c r="B2583" s="250"/>
      <c r="C2583" s="251"/>
      <c r="D2583" s="252"/>
      <c r="E2583" s="253"/>
      <c r="F2583" s="265"/>
      <c r="G2583" s="254"/>
      <c r="H2583" s="513"/>
      <c r="I2583" s="257"/>
      <c r="J2583" s="255"/>
      <c r="K2583" s="252"/>
      <c r="L2583" s="252"/>
      <c r="M2583" s="253"/>
      <c r="N2583" s="245"/>
      <c r="O2583" s="249"/>
    </row>
    <row r="2584" spans="1:15" s="38" customFormat="1" ht="14.25" customHeight="1">
      <c r="A2584" s="503"/>
      <c r="B2584" s="250"/>
      <c r="C2584" s="251"/>
      <c r="D2584" s="252"/>
      <c r="E2584" s="253"/>
      <c r="F2584" s="265"/>
      <c r="G2584" s="254"/>
      <c r="H2584" s="511"/>
      <c r="I2584" s="257"/>
      <c r="J2584" s="255"/>
      <c r="K2584" s="252"/>
      <c r="L2584" s="252"/>
      <c r="M2584" s="253"/>
      <c r="N2584" s="265"/>
      <c r="O2584" s="249"/>
    </row>
    <row r="2585" spans="1:15" s="38" customFormat="1" ht="14.25" customHeight="1">
      <c r="A2585" s="503"/>
      <c r="B2585" s="250"/>
      <c r="C2585" s="251"/>
      <c r="D2585" s="252"/>
      <c r="E2585" s="253"/>
      <c r="F2585" s="245"/>
      <c r="G2585" s="254"/>
      <c r="H2585" s="511"/>
      <c r="I2585" s="257"/>
      <c r="J2585" s="255"/>
      <c r="K2585" s="252"/>
      <c r="L2585" s="252"/>
      <c r="M2585" s="253"/>
      <c r="N2585" s="265"/>
      <c r="O2585" s="249"/>
    </row>
    <row r="2586" spans="1:15" s="38" customFormat="1" ht="14.25" customHeight="1">
      <c r="A2586" s="503"/>
      <c r="B2586" s="250"/>
      <c r="C2586" s="260"/>
      <c r="D2586" s="261"/>
      <c r="E2586" s="262"/>
      <c r="F2586" s="263"/>
      <c r="G2586" s="254"/>
      <c r="H2586" s="511"/>
      <c r="I2586" s="247"/>
      <c r="J2586" s="255"/>
      <c r="K2586" s="252"/>
      <c r="L2586" s="252"/>
      <c r="M2586" s="253"/>
      <c r="N2586" s="265"/>
      <c r="O2586" s="249"/>
    </row>
    <row r="2587" spans="1:15" s="38" customFormat="1" ht="14.25" customHeight="1">
      <c r="A2587" s="503"/>
      <c r="B2587" s="234" t="s">
        <v>239</v>
      </c>
      <c r="C2587" s="235"/>
      <c r="D2587" s="235"/>
      <c r="E2587" s="236"/>
      <c r="F2587" s="237"/>
      <c r="G2587" s="238"/>
      <c r="H2587" s="511"/>
      <c r="I2587" s="257"/>
      <c r="J2587" s="255"/>
      <c r="K2587" s="252"/>
      <c r="L2587" s="252"/>
      <c r="M2587" s="253"/>
      <c r="N2587" s="265"/>
      <c r="O2587" s="249"/>
    </row>
    <row r="2588" spans="1:15" s="38" customFormat="1" ht="14.25" customHeight="1">
      <c r="A2588" s="503"/>
      <c r="B2588" s="241"/>
      <c r="C2588" s="242"/>
      <c r="D2588" s="243"/>
      <c r="E2588" s="244"/>
      <c r="F2588" s="264"/>
      <c r="G2588" s="246"/>
      <c r="H2588" s="513"/>
      <c r="I2588" s="247"/>
      <c r="J2588" s="255"/>
      <c r="K2588" s="252"/>
      <c r="L2588" s="252"/>
      <c r="M2588" s="253"/>
      <c r="N2588" s="245"/>
      <c r="O2588" s="249"/>
    </row>
    <row r="2589" spans="1:15" s="38" customFormat="1" ht="14.25" customHeight="1">
      <c r="A2589" s="503"/>
      <c r="B2589" s="250"/>
      <c r="C2589" s="251"/>
      <c r="D2589" s="252"/>
      <c r="E2589" s="253"/>
      <c r="F2589" s="265"/>
      <c r="G2589" s="254">
        <f>ROUNDDOWN(SUM(F2588:F2592)/1000,0)</f>
        <v>0</v>
      </c>
      <c r="H2589" s="513"/>
      <c r="I2589" s="247"/>
      <c r="J2589" s="255"/>
      <c r="K2589" s="252"/>
      <c r="L2589" s="252"/>
      <c r="M2589" s="253"/>
      <c r="N2589" s="245"/>
      <c r="O2589" s="249"/>
    </row>
    <row r="2590" spans="1:15" s="38" customFormat="1" ht="14.25" customHeight="1">
      <c r="A2590" s="503"/>
      <c r="B2590" s="250"/>
      <c r="C2590" s="251"/>
      <c r="D2590" s="252"/>
      <c r="E2590" s="253"/>
      <c r="F2590" s="265"/>
      <c r="G2590" s="254"/>
      <c r="H2590" s="513"/>
      <c r="I2590" s="247"/>
      <c r="J2590" s="255"/>
      <c r="K2590" s="252"/>
      <c r="L2590" s="252"/>
      <c r="M2590" s="253"/>
      <c r="N2590" s="245"/>
      <c r="O2590" s="249"/>
    </row>
    <row r="2591" spans="1:15" s="38" customFormat="1" ht="14.25" customHeight="1">
      <c r="A2591" s="503"/>
      <c r="B2591" s="250"/>
      <c r="C2591" s="251"/>
      <c r="D2591" s="252"/>
      <c r="E2591" s="253"/>
      <c r="F2591" s="245"/>
      <c r="G2591" s="254"/>
      <c r="H2591" s="511"/>
      <c r="I2591" s="257"/>
      <c r="J2591" s="255"/>
      <c r="K2591" s="252"/>
      <c r="L2591" s="252"/>
      <c r="M2591" s="253"/>
      <c r="N2591" s="265"/>
      <c r="O2591" s="249"/>
    </row>
    <row r="2592" spans="1:15" s="38" customFormat="1" ht="14.25" customHeight="1">
      <c r="A2592" s="503"/>
      <c r="B2592" s="250"/>
      <c r="C2592" s="260"/>
      <c r="D2592" s="261"/>
      <c r="E2592" s="262"/>
      <c r="F2592" s="263"/>
      <c r="G2592" s="254"/>
      <c r="H2592" s="511"/>
      <c r="I2592" s="257"/>
      <c r="J2592" s="255"/>
      <c r="K2592" s="252"/>
      <c r="L2592" s="252"/>
      <c r="M2592" s="253"/>
      <c r="N2592" s="245"/>
      <c r="O2592" s="249"/>
    </row>
    <row r="2593" spans="1:15" s="38" customFormat="1" ht="14.25" customHeight="1">
      <c r="A2593" s="503"/>
      <c r="B2593" s="234" t="s">
        <v>240</v>
      </c>
      <c r="C2593" s="235"/>
      <c r="D2593" s="235"/>
      <c r="E2593" s="236"/>
      <c r="F2593" s="237"/>
      <c r="G2593" s="238"/>
      <c r="H2593" s="511"/>
      <c r="I2593" s="257"/>
      <c r="J2593" s="255"/>
      <c r="K2593" s="252"/>
      <c r="L2593" s="252"/>
      <c r="M2593" s="253"/>
      <c r="N2593" s="245"/>
      <c r="O2593" s="249"/>
    </row>
    <row r="2594" spans="1:15" s="38" customFormat="1" ht="14.25" customHeight="1">
      <c r="A2594" s="503"/>
      <c r="B2594" s="241"/>
      <c r="C2594" s="242"/>
      <c r="D2594" s="243"/>
      <c r="E2594" s="244"/>
      <c r="F2594" s="269"/>
      <c r="G2594" s="246"/>
      <c r="H2594" s="511"/>
      <c r="I2594" s="257"/>
      <c r="J2594" s="255"/>
      <c r="K2594" s="252"/>
      <c r="L2594" s="252"/>
      <c r="M2594" s="253"/>
      <c r="N2594" s="245"/>
      <c r="O2594" s="249"/>
    </row>
    <row r="2595" spans="1:15" s="38" customFormat="1" ht="14.25" customHeight="1">
      <c r="A2595" s="503"/>
      <c r="B2595" s="250"/>
      <c r="C2595" s="251"/>
      <c r="D2595" s="252"/>
      <c r="E2595" s="253"/>
      <c r="F2595" s="245"/>
      <c r="G2595" s="246">
        <f>ROUNDDOWN(SUM(F2594:F2598)/1000,0)</f>
        <v>0</v>
      </c>
      <c r="H2595" s="511"/>
      <c r="I2595" s="247"/>
      <c r="J2595" s="255"/>
      <c r="K2595" s="252"/>
      <c r="L2595" s="252"/>
      <c r="M2595" s="253"/>
      <c r="N2595" s="265"/>
      <c r="O2595" s="249"/>
    </row>
    <row r="2596" spans="1:15" s="38" customFormat="1" ht="14.25" customHeight="1">
      <c r="A2596" s="503"/>
      <c r="B2596" s="250"/>
      <c r="C2596" s="251"/>
      <c r="D2596" s="252"/>
      <c r="E2596" s="253"/>
      <c r="F2596" s="265"/>
      <c r="G2596" s="246"/>
      <c r="H2596" s="513"/>
      <c r="I2596" s="247"/>
      <c r="J2596" s="266"/>
      <c r="K2596" s="261"/>
      <c r="L2596" s="261"/>
      <c r="M2596" s="262"/>
      <c r="N2596" s="245"/>
      <c r="O2596" s="267"/>
    </row>
    <row r="2597" spans="1:15" s="38" customFormat="1" ht="14.25" customHeight="1">
      <c r="A2597" s="503"/>
      <c r="B2597" s="250"/>
      <c r="C2597" s="251"/>
      <c r="D2597" s="252"/>
      <c r="E2597" s="253"/>
      <c r="F2597" s="265"/>
      <c r="G2597" s="246"/>
      <c r="H2597" s="511"/>
      <c r="I2597" s="270" t="s">
        <v>241</v>
      </c>
      <c r="J2597" s="271"/>
      <c r="K2597" s="271"/>
      <c r="L2597" s="271"/>
      <c r="M2597" s="272"/>
      <c r="N2597" s="237"/>
      <c r="O2597" s="268"/>
    </row>
    <row r="2598" spans="1:15" s="38" customFormat="1" ht="14.25" customHeight="1">
      <c r="A2598" s="503"/>
      <c r="B2598" s="250"/>
      <c r="C2598" s="260"/>
      <c r="D2598" s="261"/>
      <c r="E2598" s="262"/>
      <c r="F2598" s="263"/>
      <c r="G2598" s="254"/>
      <c r="H2598" s="513"/>
      <c r="I2598" s="247"/>
      <c r="J2598" s="248"/>
      <c r="K2598" s="243"/>
      <c r="L2598" s="243"/>
      <c r="M2598" s="244"/>
      <c r="N2598" s="273"/>
      <c r="O2598" s="249"/>
    </row>
    <row r="2599" spans="1:15" s="38" customFormat="1" ht="14.25" customHeight="1">
      <c r="A2599" s="503"/>
      <c r="B2599" s="234" t="s">
        <v>242</v>
      </c>
      <c r="C2599" s="235"/>
      <c r="D2599" s="235"/>
      <c r="E2599" s="236"/>
      <c r="F2599" s="237"/>
      <c r="G2599" s="238"/>
      <c r="H2599" s="513"/>
      <c r="I2599" s="247"/>
      <c r="J2599" s="255"/>
      <c r="K2599" s="252"/>
      <c r="L2599" s="252"/>
      <c r="M2599" s="253"/>
      <c r="N2599" s="274"/>
      <c r="O2599" s="275">
        <f>ROUNDDOWN(SUM(N2598:N2609)/1000,0)</f>
        <v>0</v>
      </c>
    </row>
    <row r="2600" spans="1:15" s="38" customFormat="1" ht="14.25" customHeight="1">
      <c r="A2600" s="503"/>
      <c r="B2600" s="241"/>
      <c r="C2600" s="242"/>
      <c r="D2600" s="243"/>
      <c r="E2600" s="244"/>
      <c r="F2600" s="269"/>
      <c r="G2600" s="246"/>
      <c r="H2600" s="513"/>
      <c r="I2600" s="257"/>
      <c r="J2600" s="255"/>
      <c r="K2600" s="252"/>
      <c r="L2600" s="252"/>
      <c r="M2600" s="253"/>
      <c r="N2600" s="276"/>
      <c r="O2600" s="249"/>
    </row>
    <row r="2601" spans="1:15" s="38" customFormat="1" ht="14.25" customHeight="1">
      <c r="A2601" s="503"/>
      <c r="B2601" s="250"/>
      <c r="C2601" s="251"/>
      <c r="D2601" s="252"/>
      <c r="E2601" s="253"/>
      <c r="F2601" s="263"/>
      <c r="G2601" s="254">
        <f>ROUNDDOWN(SUM(F2600:F2603)/1000,0)</f>
        <v>0</v>
      </c>
      <c r="H2601" s="511"/>
      <c r="I2601" s="247"/>
      <c r="J2601" s="255"/>
      <c r="K2601" s="252"/>
      <c r="L2601" s="252"/>
      <c r="M2601" s="253"/>
      <c r="N2601" s="274"/>
      <c r="O2601" s="249"/>
    </row>
    <row r="2602" spans="1:15" s="38" customFormat="1" ht="14.25" customHeight="1">
      <c r="A2602" s="503"/>
      <c r="B2602" s="250"/>
      <c r="C2602" s="251"/>
      <c r="D2602" s="252"/>
      <c r="E2602" s="253"/>
      <c r="F2602" s="263"/>
      <c r="G2602" s="254"/>
      <c r="H2602" s="513"/>
      <c r="I2602" s="257"/>
      <c r="J2602" s="255"/>
      <c r="K2602" s="252"/>
      <c r="L2602" s="252"/>
      <c r="M2602" s="253"/>
      <c r="N2602" s="276"/>
      <c r="O2602" s="249"/>
    </row>
    <row r="2603" spans="1:15" s="38" customFormat="1" ht="14.25" customHeight="1">
      <c r="A2603" s="503"/>
      <c r="B2603" s="250"/>
      <c r="C2603" s="260"/>
      <c r="D2603" s="261"/>
      <c r="E2603" s="262"/>
      <c r="F2603" s="263"/>
      <c r="G2603" s="254"/>
      <c r="H2603" s="513"/>
      <c r="I2603" s="247"/>
      <c r="J2603" s="255"/>
      <c r="K2603" s="252"/>
      <c r="L2603" s="252"/>
      <c r="M2603" s="253"/>
      <c r="N2603" s="274"/>
      <c r="O2603" s="249"/>
    </row>
    <row r="2604" spans="1:15" s="38" customFormat="1" ht="14.25" customHeight="1" thickBot="1">
      <c r="A2604" s="503"/>
      <c r="B2604" s="277" t="s">
        <v>243</v>
      </c>
      <c r="C2604" s="278"/>
      <c r="D2604" s="278"/>
      <c r="E2604" s="279"/>
      <c r="F2604" s="280"/>
      <c r="G2604" s="281">
        <f>G2605-G2567-G2576-G2582-G2589-G2595-G2601</f>
        <v>0</v>
      </c>
      <c r="H2604" s="511"/>
      <c r="I2604" s="282"/>
      <c r="J2604" s="255"/>
      <c r="K2604" s="252"/>
      <c r="L2604" s="252"/>
      <c r="M2604" s="253"/>
      <c r="N2604" s="274"/>
      <c r="O2604" s="249"/>
    </row>
    <row r="2605" spans="1:15" s="38" customFormat="1" ht="20.149999999999999" customHeight="1" thickTop="1">
      <c r="A2605" s="503"/>
      <c r="B2605" s="961" t="s">
        <v>244</v>
      </c>
      <c r="C2605" s="962"/>
      <c r="D2605" s="962"/>
      <c r="E2605" s="962"/>
      <c r="F2605" s="963"/>
      <c r="G2605" s="283">
        <f>O2612</f>
        <v>0</v>
      </c>
      <c r="H2605" s="511"/>
      <c r="I2605" s="284"/>
      <c r="J2605" s="255"/>
      <c r="K2605" s="252"/>
      <c r="L2605" s="252"/>
      <c r="M2605" s="253"/>
      <c r="N2605" s="274"/>
      <c r="O2605" s="249"/>
    </row>
    <row r="2606" spans="1:15" s="38" customFormat="1" ht="14.25" customHeight="1">
      <c r="A2606" s="503"/>
      <c r="B2606" s="285" t="s">
        <v>245</v>
      </c>
      <c r="C2606" s="286"/>
      <c r="D2606" s="286"/>
      <c r="E2606" s="286"/>
      <c r="F2606" s="286"/>
      <c r="G2606" s="287"/>
      <c r="H2606" s="287"/>
      <c r="I2606" s="247"/>
      <c r="J2606" s="255"/>
      <c r="K2606" s="252"/>
      <c r="L2606" s="252"/>
      <c r="M2606" s="253"/>
      <c r="N2606" s="274"/>
      <c r="O2606" s="249"/>
    </row>
    <row r="2607" spans="1:15" s="38" customFormat="1" ht="14.25" customHeight="1">
      <c r="A2607" s="503"/>
      <c r="B2607" s="288" t="s">
        <v>246</v>
      </c>
      <c r="C2607" s="286"/>
      <c r="D2607" s="286"/>
      <c r="E2607" s="286"/>
      <c r="F2607" s="286"/>
      <c r="G2607" s="289" t="s">
        <v>247</v>
      </c>
      <c r="H2607" s="514"/>
      <c r="I2607" s="247"/>
      <c r="J2607" s="255"/>
      <c r="K2607" s="252"/>
      <c r="L2607" s="252"/>
      <c r="M2607" s="253"/>
      <c r="N2607" s="274"/>
      <c r="O2607" s="249"/>
    </row>
    <row r="2608" spans="1:15" s="38" customFormat="1" ht="14.25" customHeight="1">
      <c r="A2608" s="503"/>
      <c r="B2608" s="964" t="s">
        <v>2</v>
      </c>
      <c r="C2608" s="965"/>
      <c r="D2608" s="965"/>
      <c r="E2608" s="965"/>
      <c r="F2608" s="966"/>
      <c r="G2608" s="290" t="s">
        <v>85</v>
      </c>
      <c r="H2608" s="514"/>
      <c r="I2608" s="247"/>
      <c r="J2608" s="255"/>
      <c r="K2608" s="252"/>
      <c r="L2608" s="252"/>
      <c r="M2608" s="253"/>
      <c r="N2608" s="274"/>
      <c r="O2608" s="249"/>
    </row>
    <row r="2609" spans="1:21" s="38" customFormat="1" ht="20.149999999999999" customHeight="1" thickBot="1">
      <c r="A2609" s="503"/>
      <c r="B2609" s="943" t="s">
        <v>248</v>
      </c>
      <c r="C2609" s="967"/>
      <c r="D2609" s="967"/>
      <c r="E2609" s="967"/>
      <c r="F2609" s="968"/>
      <c r="G2609" s="291"/>
      <c r="H2609" s="515"/>
      <c r="I2609" s="292"/>
      <c r="J2609" s="293"/>
      <c r="K2609" s="294"/>
      <c r="L2609" s="294"/>
      <c r="M2609" s="295"/>
      <c r="N2609" s="296"/>
      <c r="O2609" s="297"/>
    </row>
    <row r="2610" spans="1:21" s="38" customFormat="1" ht="22.25" customHeight="1" thickTop="1">
      <c r="A2610" s="503"/>
      <c r="B2610" s="943" t="s">
        <v>249</v>
      </c>
      <c r="C2610" s="944"/>
      <c r="D2610" s="944"/>
      <c r="E2610" s="944"/>
      <c r="F2610" s="945"/>
      <c r="G2610" s="291"/>
      <c r="H2610" s="298"/>
      <c r="I2610" s="946" t="s">
        <v>250</v>
      </c>
      <c r="J2610" s="947"/>
      <c r="K2610" s="947"/>
      <c r="L2610" s="947"/>
      <c r="M2610" s="947"/>
      <c r="N2610" s="948"/>
      <c r="O2610" s="299">
        <f>SUM(O2567,O2581,O2599,)</f>
        <v>0</v>
      </c>
    </row>
    <row r="2611" spans="1:21" s="38" customFormat="1" ht="35.15" customHeight="1" thickBot="1">
      <c r="A2611" s="503"/>
      <c r="B2611" s="949" t="s">
        <v>251</v>
      </c>
      <c r="C2611" s="950"/>
      <c r="D2611" s="950"/>
      <c r="E2611" s="950"/>
      <c r="F2611" s="951"/>
      <c r="G2611" s="300"/>
      <c r="H2611" s="226"/>
      <c r="I2611" s="929" t="s">
        <v>252</v>
      </c>
      <c r="J2611" s="930"/>
      <c r="K2611" s="930"/>
      <c r="L2611" s="930"/>
      <c r="M2611" s="930"/>
      <c r="N2611" s="931"/>
      <c r="O2611" s="301">
        <f>IF(共通入力シート!$B$18="課税事業者",ROUNDDOWN((O2610-G2612)*10/110,0),0)</f>
        <v>0</v>
      </c>
    </row>
    <row r="2612" spans="1:21" s="38" customFormat="1" ht="25.25" customHeight="1" thickTop="1">
      <c r="A2612" s="503"/>
      <c r="B2612" s="952" t="s">
        <v>90</v>
      </c>
      <c r="C2612" s="953"/>
      <c r="D2612" s="953"/>
      <c r="E2612" s="953"/>
      <c r="F2612" s="954"/>
      <c r="G2612" s="302">
        <f>SUM(G2609:G2611)</f>
        <v>0</v>
      </c>
      <c r="H2612" s="516"/>
      <c r="I2612" s="929" t="s">
        <v>253</v>
      </c>
      <c r="J2612" s="930"/>
      <c r="K2612" s="930"/>
      <c r="L2612" s="930"/>
      <c r="M2612" s="930"/>
      <c r="N2612" s="931"/>
      <c r="O2612" s="299">
        <f>O2610-O2611</f>
        <v>0</v>
      </c>
    </row>
    <row r="2613" spans="1:21" s="38" customFormat="1" ht="26.25" customHeight="1">
      <c r="A2613" s="503"/>
      <c r="B2613" s="517" t="s">
        <v>254</v>
      </c>
      <c r="C2613" s="303"/>
      <c r="D2613" s="303"/>
      <c r="E2613" s="303"/>
      <c r="F2613" s="303"/>
      <c r="G2613" s="304"/>
      <c r="H2613" s="516"/>
      <c r="I2613" s="929" t="s">
        <v>255</v>
      </c>
      <c r="J2613" s="930"/>
      <c r="K2613" s="930"/>
      <c r="L2613" s="930"/>
      <c r="M2613" s="930"/>
      <c r="N2613" s="931"/>
      <c r="O2613" s="742"/>
    </row>
    <row r="2614" spans="1:21" s="38" customFormat="1" ht="10.5" customHeight="1" thickBot="1">
      <c r="A2614" s="503"/>
      <c r="B2614" s="1"/>
      <c r="C2614" s="303"/>
      <c r="D2614" s="303"/>
      <c r="E2614" s="303"/>
      <c r="F2614" s="303"/>
      <c r="G2614" s="304"/>
      <c r="H2614" s="516"/>
      <c r="I2614" s="518"/>
    </row>
    <row r="2615" spans="1:21" s="38" customFormat="1" ht="25.25" customHeight="1" thickBot="1">
      <c r="A2615" s="503"/>
      <c r="B2615" s="932" t="s">
        <v>103</v>
      </c>
      <c r="C2615" s="933"/>
      <c r="D2615" s="934" t="str">
        <f>IF(共通入力シート!$B$2="","",共通入力シート!$B$2)</f>
        <v/>
      </c>
      <c r="E2615" s="934"/>
      <c r="F2615" s="934"/>
      <c r="G2615" s="935"/>
      <c r="H2615" s="936" t="str">
        <f>IF(共通入力シート!$B$18="※選択してください。","★「共通入力シート」の消費税等仕入控除税額の取扱を選択してください。","")</f>
        <v>★「共通入力シート」の消費税等仕入控除税額の取扱を選択してください。</v>
      </c>
      <c r="I2615" s="937"/>
      <c r="J2615" s="937"/>
      <c r="K2615" s="937"/>
      <c r="L2615" s="937"/>
      <c r="M2615" s="937"/>
      <c r="N2615" s="937"/>
      <c r="O2615" s="937"/>
    </row>
    <row r="2616" spans="1:21" s="38" customFormat="1" ht="25.25" customHeight="1" thickBot="1">
      <c r="A2616" s="503"/>
      <c r="B2616" s="938" t="s">
        <v>256</v>
      </c>
      <c r="C2616" s="939"/>
      <c r="D2616" s="940" t="str">
        <f>IF(O2612=0,"",MAX(0,MIN(INT(O2612/2),G2604)))</f>
        <v/>
      </c>
      <c r="E2616" s="940"/>
      <c r="F2616" s="940"/>
      <c r="G2616" s="305" t="s">
        <v>257</v>
      </c>
      <c r="H2616" s="941" t="s">
        <v>497</v>
      </c>
      <c r="I2616" s="942"/>
      <c r="J2616" s="942"/>
      <c r="K2616" s="942"/>
      <c r="L2616" s="942"/>
      <c r="M2616" s="942"/>
      <c r="N2616" s="942"/>
      <c r="O2616" s="942"/>
    </row>
    <row r="2617" spans="1:21" ht="14.25" customHeight="1" thickBot="1">
      <c r="B2617" s="44" t="s">
        <v>492</v>
      </c>
      <c r="C2617" s="4"/>
      <c r="D2617" s="4"/>
      <c r="E2617" s="4"/>
      <c r="F2617" s="4"/>
      <c r="G2617" s="4"/>
      <c r="H2617" s="4"/>
      <c r="I2617" s="4"/>
      <c r="J2617" s="4"/>
      <c r="K2617" s="4"/>
      <c r="L2617" s="4"/>
      <c r="M2617" s="4"/>
      <c r="N2617" s="4"/>
      <c r="O2617" s="4"/>
      <c r="R2617"/>
      <c r="S2617"/>
      <c r="T2617"/>
      <c r="U2617"/>
    </row>
    <row r="2618" spans="1:21" ht="14.25" customHeight="1">
      <c r="B2618" s="1008" t="s">
        <v>76</v>
      </c>
      <c r="C2618" s="1009"/>
      <c r="D2618" s="1012">
        <v>25</v>
      </c>
      <c r="E2618" s="1008" t="s">
        <v>220</v>
      </c>
      <c r="F2618" s="1014"/>
      <c r="G2618" s="1015"/>
      <c r="H2618" s="1018" t="str">
        <f>IF(F2618="","←選択してください。","")</f>
        <v>←選択してください。</v>
      </c>
      <c r="I2618" s="1019"/>
      <c r="J2618" s="1019"/>
      <c r="K2618" s="1019"/>
      <c r="L2618" s="1019"/>
      <c r="M2618" s="1019"/>
      <c r="N2618" s="1019"/>
      <c r="O2618" s="1019"/>
      <c r="R2618"/>
      <c r="S2618"/>
      <c r="T2618"/>
      <c r="U2618"/>
    </row>
    <row r="2619" spans="1:21" ht="14.25" customHeight="1" thickBot="1">
      <c r="B2619" s="1010"/>
      <c r="C2619" s="1011"/>
      <c r="D2619" s="1013"/>
      <c r="E2619" s="1010"/>
      <c r="F2619" s="1016"/>
      <c r="G2619" s="1017"/>
      <c r="H2619" s="1020"/>
      <c r="I2619" s="1021"/>
      <c r="J2619" s="1021"/>
      <c r="K2619" s="1021"/>
      <c r="L2619" s="1021"/>
      <c r="M2619" s="1021"/>
      <c r="N2619" s="1021"/>
      <c r="O2619" s="1021"/>
      <c r="R2619"/>
      <c r="S2619"/>
      <c r="T2619"/>
      <c r="U2619"/>
    </row>
    <row r="2620" spans="1:21" ht="16.5" customHeight="1">
      <c r="B2620" s="488" t="s">
        <v>77</v>
      </c>
      <c r="C2620" s="489"/>
      <c r="D2620" s="489"/>
      <c r="E2620" s="490"/>
      <c r="F2620" s="489"/>
      <c r="G2620" s="489"/>
      <c r="H2620" s="491"/>
      <c r="I2620" s="491"/>
      <c r="J2620" s="491"/>
      <c r="K2620" s="491"/>
      <c r="L2620" s="491"/>
      <c r="M2620" s="491"/>
      <c r="N2620" s="491"/>
      <c r="O2620" s="492"/>
      <c r="R2620"/>
      <c r="S2620"/>
      <c r="T2620"/>
      <c r="U2620"/>
    </row>
    <row r="2621" spans="1:21" ht="18.75" customHeight="1">
      <c r="B2621" s="999"/>
      <c r="C2621" s="1000"/>
      <c r="D2621" s="1000"/>
      <c r="E2621" s="1000"/>
      <c r="F2621" s="1000"/>
      <c r="G2621" s="1000"/>
      <c r="H2621" s="1000"/>
      <c r="I2621" s="1000"/>
      <c r="J2621" s="1000"/>
      <c r="K2621" s="1000"/>
      <c r="L2621" s="493" t="s">
        <v>388</v>
      </c>
      <c r="M2621" s="1003"/>
      <c r="N2621" s="1003"/>
      <c r="O2621" s="1004"/>
      <c r="Q2621" s="498" t="str">
        <f>IF(M2621="", "←選択してください。", "")</f>
        <v>←選択してください。</v>
      </c>
      <c r="R2621"/>
      <c r="S2621"/>
      <c r="T2621"/>
      <c r="U2621"/>
    </row>
    <row r="2622" spans="1:21" ht="17.25" customHeight="1">
      <c r="B2622" s="1001"/>
      <c r="C2622" s="1002"/>
      <c r="D2622" s="1002"/>
      <c r="E2622" s="1002"/>
      <c r="F2622" s="1002"/>
      <c r="G2622" s="1002"/>
      <c r="H2622" s="1002"/>
      <c r="I2622" s="1002"/>
      <c r="J2622" s="1002"/>
      <c r="K2622" s="1002"/>
      <c r="L2622" s="695" t="s">
        <v>56</v>
      </c>
      <c r="M2622" s="1005"/>
      <c r="N2622" s="1005"/>
      <c r="O2622" s="1006"/>
      <c r="Q2622" s="498" t="str">
        <f>IF(AND(F2618="公演事業", M2622=""),"←選択してください。", IF(AND(F2618&lt;&gt;"公演事業", F2618&lt;&gt;""),"←創作種別を記入する必要はありません。", ""))</f>
        <v/>
      </c>
      <c r="R2622"/>
      <c r="S2622"/>
      <c r="T2622"/>
      <c r="U2622"/>
    </row>
    <row r="2623" spans="1:21" ht="4.5" customHeight="1">
      <c r="B2623" s="453"/>
      <c r="C2623" s="453"/>
      <c r="D2623" s="453"/>
      <c r="E2623" s="453"/>
      <c r="F2623" s="453"/>
      <c r="G2623" s="453"/>
      <c r="H2623" s="453"/>
      <c r="I2623" s="453"/>
      <c r="J2623" s="453"/>
      <c r="K2623" s="453"/>
      <c r="L2623" s="453"/>
      <c r="M2623" s="453"/>
      <c r="N2623" s="453"/>
      <c r="O2623" s="494"/>
      <c r="R2623"/>
      <c r="S2623"/>
      <c r="T2623"/>
      <c r="U2623"/>
    </row>
    <row r="2624" spans="1:21" ht="24" customHeight="1">
      <c r="B2624" s="495" t="s">
        <v>205</v>
      </c>
      <c r="C2624" s="496"/>
      <c r="D2624" s="496"/>
      <c r="E2624" s="496"/>
      <c r="F2624" s="925" t="s">
        <v>55</v>
      </c>
      <c r="G2624" s="1007"/>
      <c r="H2624" s="743"/>
      <c r="I2624" s="925" t="s">
        <v>73</v>
      </c>
      <c r="J2624" s="926"/>
      <c r="K2624" s="1007"/>
      <c r="L2624" s="709" t="str">
        <f>IF(F2618="公演事業",IF(OR($H2626=0,$K2626=0),"",$H2624/($H2626*$K2626)),"")</f>
        <v/>
      </c>
      <c r="M2624" s="925" t="s">
        <v>74</v>
      </c>
      <c r="N2624" s="1007"/>
      <c r="O2624" s="497" t="str">
        <f>IF(OR(F2618&lt;&gt;"公演事業",($O2719+$O2722)=0),"",($G2714-$G2713)/($O2719+$O2722))</f>
        <v/>
      </c>
      <c r="Q2624" s="498" t="str">
        <f>IF(OR(F2618="人材養成事業",F2618= "普及啓発事業"), "←斜線部は記入する必要はありません。", "")</f>
        <v/>
      </c>
      <c r="R2624"/>
      <c r="S2624"/>
      <c r="T2624"/>
      <c r="U2624"/>
    </row>
    <row r="2625" spans="2:21" s="1" customFormat="1" ht="21.75" customHeight="1">
      <c r="B2625" s="982" t="s">
        <v>222</v>
      </c>
      <c r="C2625" s="983"/>
      <c r="D2625" s="986" t="s">
        <v>223</v>
      </c>
      <c r="E2625" s="987"/>
      <c r="F2625" s="988" t="s">
        <v>224</v>
      </c>
      <c r="G2625" s="988"/>
      <c r="H2625" s="989" t="s">
        <v>225</v>
      </c>
      <c r="I2625" s="989"/>
      <c r="J2625" s="989"/>
      <c r="K2625" s="222" t="s">
        <v>226</v>
      </c>
      <c r="L2625" s="990" t="s">
        <v>227</v>
      </c>
      <c r="M2625" s="990"/>
      <c r="N2625" s="990"/>
      <c r="O2625" s="991"/>
    </row>
    <row r="2626" spans="2:21" s="1" customFormat="1" ht="21.75" customHeight="1">
      <c r="B2626" s="984"/>
      <c r="C2626" s="985"/>
      <c r="D2626" s="992"/>
      <c r="E2626" s="993"/>
      <c r="F2626" s="994"/>
      <c r="G2626" s="995"/>
      <c r="H2626" s="996"/>
      <c r="I2626" s="996"/>
      <c r="J2626" s="996"/>
      <c r="K2626" s="223"/>
      <c r="L2626" s="997"/>
      <c r="M2626" s="997"/>
      <c r="N2626" s="997"/>
      <c r="O2626" s="998"/>
      <c r="Q2626" s="498" t="str">
        <f>IF(F2618="公演事業","←すべての項目について、必ず記入してください。", IF(OR(F2618="人材養成事業", F2618="普及啓発事業"), "←記入する必要はありません。", ""))</f>
        <v/>
      </c>
    </row>
    <row r="2627" spans="2:21">
      <c r="B2627" s="1"/>
      <c r="C2627" s="1"/>
      <c r="D2627" s="453"/>
      <c r="E2627" s="453"/>
      <c r="F2627" s="453"/>
      <c r="G2627" s="453"/>
      <c r="H2627" s="453"/>
      <c r="I2627" s="453"/>
      <c r="J2627" s="453"/>
      <c r="K2627" s="453"/>
      <c r="L2627" s="453"/>
      <c r="M2627" s="453"/>
      <c r="N2627" s="453"/>
      <c r="O2627" s="453"/>
      <c r="Q2627" s="498"/>
      <c r="R2627"/>
      <c r="S2627"/>
      <c r="T2627"/>
      <c r="U2627"/>
    </row>
    <row r="2628" spans="2:21" ht="18" customHeight="1">
      <c r="B2628" s="976" t="s">
        <v>87</v>
      </c>
      <c r="C2628" s="977"/>
      <c r="D2628" s="977"/>
      <c r="E2628" s="977"/>
      <c r="F2628" s="977"/>
      <c r="G2628" s="977"/>
      <c r="H2628" s="977"/>
      <c r="I2628" s="977"/>
      <c r="J2628" s="977"/>
      <c r="K2628" s="977"/>
      <c r="L2628" s="977"/>
      <c r="M2628" s="977"/>
      <c r="N2628" s="977"/>
      <c r="O2628" s="978"/>
      <c r="R2628"/>
      <c r="S2628"/>
      <c r="T2628"/>
      <c r="U2628"/>
    </row>
    <row r="2629" spans="2:21" ht="18" customHeight="1">
      <c r="B2629" s="969" t="s">
        <v>384</v>
      </c>
      <c r="C2629" s="970"/>
      <c r="D2629" s="970"/>
      <c r="E2629" s="970"/>
      <c r="F2629" s="970"/>
      <c r="G2629" s="970"/>
      <c r="H2629" s="970"/>
      <c r="I2629" s="970"/>
      <c r="J2629" s="970"/>
      <c r="K2629" s="970"/>
      <c r="L2629" s="970"/>
      <c r="M2629" s="970"/>
      <c r="N2629" s="970"/>
      <c r="O2629" s="971"/>
      <c r="P2629" s="499"/>
      <c r="R2629"/>
      <c r="S2629"/>
      <c r="T2629"/>
      <c r="U2629"/>
    </row>
    <row r="2630" spans="2:21" ht="18" customHeight="1">
      <c r="B2630" s="972"/>
      <c r="C2630" s="851"/>
      <c r="D2630" s="851"/>
      <c r="E2630" s="851"/>
      <c r="F2630" s="851"/>
      <c r="G2630" s="851"/>
      <c r="H2630" s="851"/>
      <c r="I2630" s="851"/>
      <c r="J2630" s="851"/>
      <c r="K2630" s="851"/>
      <c r="L2630" s="851"/>
      <c r="M2630" s="851"/>
      <c r="N2630" s="851"/>
      <c r="O2630" s="852"/>
      <c r="P2630" s="499"/>
      <c r="R2630"/>
      <c r="S2630"/>
      <c r="T2630"/>
      <c r="U2630"/>
    </row>
    <row r="2631" spans="2:21" ht="18" customHeight="1">
      <c r="B2631" s="853"/>
      <c r="C2631" s="851"/>
      <c r="D2631" s="851"/>
      <c r="E2631" s="851"/>
      <c r="F2631" s="851"/>
      <c r="G2631" s="851"/>
      <c r="H2631" s="851"/>
      <c r="I2631" s="851"/>
      <c r="J2631" s="851"/>
      <c r="K2631" s="851"/>
      <c r="L2631" s="851"/>
      <c r="M2631" s="851"/>
      <c r="N2631" s="851"/>
      <c r="O2631" s="852"/>
      <c r="P2631" s="499"/>
      <c r="R2631"/>
      <c r="S2631"/>
      <c r="T2631"/>
      <c r="U2631"/>
    </row>
    <row r="2632" spans="2:21" ht="18" customHeight="1">
      <c r="B2632" s="853"/>
      <c r="C2632" s="851"/>
      <c r="D2632" s="851"/>
      <c r="E2632" s="851"/>
      <c r="F2632" s="851"/>
      <c r="G2632" s="851"/>
      <c r="H2632" s="851"/>
      <c r="I2632" s="851"/>
      <c r="J2632" s="851"/>
      <c r="K2632" s="851"/>
      <c r="L2632" s="851"/>
      <c r="M2632" s="851"/>
      <c r="N2632" s="851"/>
      <c r="O2632" s="852"/>
      <c r="P2632" s="499"/>
      <c r="R2632"/>
      <c r="S2632"/>
      <c r="T2632"/>
      <c r="U2632"/>
    </row>
    <row r="2633" spans="2:21" ht="18" customHeight="1">
      <c r="B2633" s="853"/>
      <c r="C2633" s="851"/>
      <c r="D2633" s="851"/>
      <c r="E2633" s="851"/>
      <c r="F2633" s="851"/>
      <c r="G2633" s="851"/>
      <c r="H2633" s="851"/>
      <c r="I2633" s="851"/>
      <c r="J2633" s="851"/>
      <c r="K2633" s="851"/>
      <c r="L2633" s="851"/>
      <c r="M2633" s="851"/>
      <c r="N2633" s="851"/>
      <c r="O2633" s="852"/>
      <c r="P2633" s="499"/>
      <c r="R2633"/>
      <c r="S2633"/>
      <c r="T2633"/>
      <c r="U2633"/>
    </row>
    <row r="2634" spans="2:21" ht="18" customHeight="1">
      <c r="B2634" s="853"/>
      <c r="C2634" s="851"/>
      <c r="D2634" s="851"/>
      <c r="E2634" s="851"/>
      <c r="F2634" s="851"/>
      <c r="G2634" s="851"/>
      <c r="H2634" s="851"/>
      <c r="I2634" s="851"/>
      <c r="J2634" s="851"/>
      <c r="K2634" s="851"/>
      <c r="L2634" s="851"/>
      <c r="M2634" s="851"/>
      <c r="N2634" s="851"/>
      <c r="O2634" s="852"/>
      <c r="P2634" s="499"/>
      <c r="R2634"/>
      <c r="S2634"/>
      <c r="T2634"/>
      <c r="U2634"/>
    </row>
    <row r="2635" spans="2:21" ht="18" customHeight="1">
      <c r="B2635" s="853"/>
      <c r="C2635" s="851"/>
      <c r="D2635" s="851"/>
      <c r="E2635" s="851"/>
      <c r="F2635" s="851"/>
      <c r="G2635" s="851"/>
      <c r="H2635" s="851"/>
      <c r="I2635" s="851"/>
      <c r="J2635" s="851"/>
      <c r="K2635" s="851"/>
      <c r="L2635" s="851"/>
      <c r="M2635" s="851"/>
      <c r="N2635" s="851"/>
      <c r="O2635" s="852"/>
      <c r="P2635" s="499"/>
      <c r="R2635"/>
      <c r="S2635"/>
      <c r="T2635"/>
      <c r="U2635"/>
    </row>
    <row r="2636" spans="2:21" ht="18" customHeight="1">
      <c r="B2636" s="853"/>
      <c r="C2636" s="851"/>
      <c r="D2636" s="851"/>
      <c r="E2636" s="851"/>
      <c r="F2636" s="851"/>
      <c r="G2636" s="851"/>
      <c r="H2636" s="851"/>
      <c r="I2636" s="851"/>
      <c r="J2636" s="851"/>
      <c r="K2636" s="851"/>
      <c r="L2636" s="851"/>
      <c r="M2636" s="851"/>
      <c r="N2636" s="851"/>
      <c r="O2636" s="852"/>
      <c r="P2636" s="499"/>
      <c r="R2636"/>
      <c r="S2636"/>
      <c r="T2636"/>
      <c r="U2636"/>
    </row>
    <row r="2637" spans="2:21" ht="18" customHeight="1">
      <c r="B2637" s="853"/>
      <c r="C2637" s="851"/>
      <c r="D2637" s="851"/>
      <c r="E2637" s="851"/>
      <c r="F2637" s="851"/>
      <c r="G2637" s="851"/>
      <c r="H2637" s="851"/>
      <c r="I2637" s="851"/>
      <c r="J2637" s="851"/>
      <c r="K2637" s="851"/>
      <c r="L2637" s="851"/>
      <c r="M2637" s="851"/>
      <c r="N2637" s="851"/>
      <c r="O2637" s="852"/>
      <c r="P2637" s="499"/>
      <c r="R2637"/>
      <c r="S2637"/>
      <c r="T2637"/>
      <c r="U2637"/>
    </row>
    <row r="2638" spans="2:21" ht="18" customHeight="1">
      <c r="B2638" s="853"/>
      <c r="C2638" s="851"/>
      <c r="D2638" s="851"/>
      <c r="E2638" s="851"/>
      <c r="F2638" s="851"/>
      <c r="G2638" s="851"/>
      <c r="H2638" s="851"/>
      <c r="I2638" s="851"/>
      <c r="J2638" s="851"/>
      <c r="K2638" s="851"/>
      <c r="L2638" s="851"/>
      <c r="M2638" s="851"/>
      <c r="N2638" s="851"/>
      <c r="O2638" s="852"/>
      <c r="P2638" s="499"/>
      <c r="R2638"/>
      <c r="S2638"/>
      <c r="T2638"/>
      <c r="U2638"/>
    </row>
    <row r="2639" spans="2:21" ht="18" customHeight="1">
      <c r="B2639" s="973" t="s">
        <v>386</v>
      </c>
      <c r="C2639" s="974"/>
      <c r="D2639" s="974"/>
      <c r="E2639" s="974"/>
      <c r="F2639" s="974"/>
      <c r="G2639" s="974"/>
      <c r="H2639" s="974"/>
      <c r="I2639" s="974"/>
      <c r="J2639" s="974"/>
      <c r="K2639" s="974"/>
      <c r="L2639" s="974"/>
      <c r="M2639" s="974"/>
      <c r="N2639" s="974"/>
      <c r="O2639" s="975"/>
      <c r="R2639"/>
      <c r="S2639"/>
      <c r="T2639"/>
      <c r="U2639"/>
    </row>
    <row r="2640" spans="2:21" ht="18" customHeight="1">
      <c r="B2640" s="972"/>
      <c r="C2640" s="851"/>
      <c r="D2640" s="851"/>
      <c r="E2640" s="851"/>
      <c r="F2640" s="851"/>
      <c r="G2640" s="851"/>
      <c r="H2640" s="851"/>
      <c r="I2640" s="851"/>
      <c r="J2640" s="851"/>
      <c r="K2640" s="851"/>
      <c r="L2640" s="851"/>
      <c r="M2640" s="851"/>
      <c r="N2640" s="851"/>
      <c r="O2640" s="852"/>
      <c r="R2640"/>
      <c r="S2640"/>
      <c r="T2640"/>
      <c r="U2640"/>
    </row>
    <row r="2641" spans="2:21" ht="18" customHeight="1">
      <c r="B2641" s="853"/>
      <c r="C2641" s="851"/>
      <c r="D2641" s="851"/>
      <c r="E2641" s="851"/>
      <c r="F2641" s="851"/>
      <c r="G2641" s="851"/>
      <c r="H2641" s="851"/>
      <c r="I2641" s="851"/>
      <c r="J2641" s="851"/>
      <c r="K2641" s="851"/>
      <c r="L2641" s="851"/>
      <c r="M2641" s="851"/>
      <c r="N2641" s="851"/>
      <c r="O2641" s="852"/>
      <c r="R2641"/>
      <c r="S2641"/>
      <c r="T2641"/>
      <c r="U2641"/>
    </row>
    <row r="2642" spans="2:21" ht="18" customHeight="1">
      <c r="B2642" s="853"/>
      <c r="C2642" s="851"/>
      <c r="D2642" s="851"/>
      <c r="E2642" s="851"/>
      <c r="F2642" s="851"/>
      <c r="G2642" s="851"/>
      <c r="H2642" s="851"/>
      <c r="I2642" s="851"/>
      <c r="J2642" s="851"/>
      <c r="K2642" s="851"/>
      <c r="L2642" s="851"/>
      <c r="M2642" s="851"/>
      <c r="N2642" s="851"/>
      <c r="O2642" s="852"/>
      <c r="R2642"/>
      <c r="S2642"/>
      <c r="T2642"/>
      <c r="U2642"/>
    </row>
    <row r="2643" spans="2:21" ht="18" customHeight="1">
      <c r="B2643" s="853"/>
      <c r="C2643" s="851"/>
      <c r="D2643" s="851"/>
      <c r="E2643" s="851"/>
      <c r="F2643" s="851"/>
      <c r="G2643" s="851"/>
      <c r="H2643" s="851"/>
      <c r="I2643" s="851"/>
      <c r="J2643" s="851"/>
      <c r="K2643" s="851"/>
      <c r="L2643" s="851"/>
      <c r="M2643" s="851"/>
      <c r="N2643" s="851"/>
      <c r="O2643" s="852"/>
      <c r="R2643"/>
      <c r="S2643"/>
      <c r="T2643"/>
      <c r="U2643"/>
    </row>
    <row r="2644" spans="2:21" ht="18" customHeight="1">
      <c r="B2644" s="853"/>
      <c r="C2644" s="851"/>
      <c r="D2644" s="851"/>
      <c r="E2644" s="851"/>
      <c r="F2644" s="851"/>
      <c r="G2644" s="851"/>
      <c r="H2644" s="851"/>
      <c r="I2644" s="851"/>
      <c r="J2644" s="851"/>
      <c r="K2644" s="851"/>
      <c r="L2644" s="851"/>
      <c r="M2644" s="851"/>
      <c r="N2644" s="851"/>
      <c r="O2644" s="852"/>
      <c r="R2644"/>
      <c r="S2644"/>
      <c r="T2644"/>
      <c r="U2644"/>
    </row>
    <row r="2645" spans="2:21" ht="18" customHeight="1">
      <c r="B2645" s="853"/>
      <c r="C2645" s="851"/>
      <c r="D2645" s="851"/>
      <c r="E2645" s="851"/>
      <c r="F2645" s="851"/>
      <c r="G2645" s="851"/>
      <c r="H2645" s="851"/>
      <c r="I2645" s="851"/>
      <c r="J2645" s="851"/>
      <c r="K2645" s="851"/>
      <c r="L2645" s="851"/>
      <c r="M2645" s="851"/>
      <c r="N2645" s="851"/>
      <c r="O2645" s="852"/>
      <c r="R2645"/>
      <c r="S2645"/>
      <c r="T2645"/>
      <c r="U2645"/>
    </row>
    <row r="2646" spans="2:21" ht="18" customHeight="1">
      <c r="B2646" s="853"/>
      <c r="C2646" s="851"/>
      <c r="D2646" s="851"/>
      <c r="E2646" s="851"/>
      <c r="F2646" s="851"/>
      <c r="G2646" s="851"/>
      <c r="H2646" s="851"/>
      <c r="I2646" s="851"/>
      <c r="J2646" s="851"/>
      <c r="K2646" s="851"/>
      <c r="L2646" s="851"/>
      <c r="M2646" s="851"/>
      <c r="N2646" s="851"/>
      <c r="O2646" s="852"/>
      <c r="R2646"/>
      <c r="S2646"/>
      <c r="T2646"/>
      <c r="U2646"/>
    </row>
    <row r="2647" spans="2:21" ht="18" customHeight="1">
      <c r="B2647" s="853"/>
      <c r="C2647" s="851"/>
      <c r="D2647" s="851"/>
      <c r="E2647" s="851"/>
      <c r="F2647" s="851"/>
      <c r="G2647" s="851"/>
      <c r="H2647" s="851"/>
      <c r="I2647" s="851"/>
      <c r="J2647" s="851"/>
      <c r="K2647" s="851"/>
      <c r="L2647" s="851"/>
      <c r="M2647" s="851"/>
      <c r="N2647" s="851"/>
      <c r="O2647" s="852"/>
      <c r="R2647"/>
      <c r="S2647"/>
      <c r="T2647"/>
      <c r="U2647"/>
    </row>
    <row r="2648" spans="2:21" ht="18" customHeight="1">
      <c r="B2648" s="853"/>
      <c r="C2648" s="851"/>
      <c r="D2648" s="851"/>
      <c r="E2648" s="851"/>
      <c r="F2648" s="851"/>
      <c r="G2648" s="851"/>
      <c r="H2648" s="851"/>
      <c r="I2648" s="851"/>
      <c r="J2648" s="851"/>
      <c r="K2648" s="851"/>
      <c r="L2648" s="851"/>
      <c r="M2648" s="851"/>
      <c r="N2648" s="851"/>
      <c r="O2648" s="852"/>
      <c r="R2648"/>
      <c r="S2648"/>
      <c r="T2648"/>
      <c r="U2648"/>
    </row>
    <row r="2649" spans="2:21" ht="18" customHeight="1">
      <c r="B2649" s="853"/>
      <c r="C2649" s="851"/>
      <c r="D2649" s="851"/>
      <c r="E2649" s="851"/>
      <c r="F2649" s="851"/>
      <c r="G2649" s="851"/>
      <c r="H2649" s="851"/>
      <c r="I2649" s="851"/>
      <c r="J2649" s="851"/>
      <c r="K2649" s="851"/>
      <c r="L2649" s="851"/>
      <c r="M2649" s="851"/>
      <c r="N2649" s="851"/>
      <c r="O2649" s="852"/>
      <c r="R2649"/>
      <c r="S2649"/>
      <c r="T2649"/>
      <c r="U2649"/>
    </row>
    <row r="2650" spans="2:21" ht="18" customHeight="1">
      <c r="B2650" s="853"/>
      <c r="C2650" s="851"/>
      <c r="D2650" s="851"/>
      <c r="E2650" s="851"/>
      <c r="F2650" s="851"/>
      <c r="G2650" s="851"/>
      <c r="H2650" s="851"/>
      <c r="I2650" s="851"/>
      <c r="J2650" s="851"/>
      <c r="K2650" s="851"/>
      <c r="L2650" s="851"/>
      <c r="M2650" s="851"/>
      <c r="N2650" s="851"/>
      <c r="O2650" s="852"/>
      <c r="R2650"/>
      <c r="S2650"/>
      <c r="T2650"/>
      <c r="U2650"/>
    </row>
    <row r="2651" spans="2:21" ht="18" customHeight="1">
      <c r="B2651" s="853"/>
      <c r="C2651" s="851"/>
      <c r="D2651" s="851"/>
      <c r="E2651" s="851"/>
      <c r="F2651" s="851"/>
      <c r="G2651" s="851"/>
      <c r="H2651" s="851"/>
      <c r="I2651" s="851"/>
      <c r="J2651" s="851"/>
      <c r="K2651" s="851"/>
      <c r="L2651" s="851"/>
      <c r="M2651" s="851"/>
      <c r="N2651" s="851"/>
      <c r="O2651" s="852"/>
      <c r="R2651"/>
      <c r="S2651"/>
      <c r="T2651"/>
      <c r="U2651"/>
    </row>
    <row r="2652" spans="2:21" ht="18" customHeight="1">
      <c r="B2652" s="853"/>
      <c r="C2652" s="851"/>
      <c r="D2652" s="851"/>
      <c r="E2652" s="851"/>
      <c r="F2652" s="851"/>
      <c r="G2652" s="851"/>
      <c r="H2652" s="851"/>
      <c r="I2652" s="851"/>
      <c r="J2652" s="851"/>
      <c r="K2652" s="851"/>
      <c r="L2652" s="851"/>
      <c r="M2652" s="851"/>
      <c r="N2652" s="851"/>
      <c r="O2652" s="852"/>
      <c r="R2652"/>
      <c r="S2652"/>
      <c r="T2652"/>
      <c r="U2652"/>
    </row>
    <row r="2653" spans="2:21" ht="18" customHeight="1">
      <c r="B2653" s="853"/>
      <c r="C2653" s="851"/>
      <c r="D2653" s="851"/>
      <c r="E2653" s="851"/>
      <c r="F2653" s="851"/>
      <c r="G2653" s="851"/>
      <c r="H2653" s="851"/>
      <c r="I2653" s="851"/>
      <c r="J2653" s="851"/>
      <c r="K2653" s="851"/>
      <c r="L2653" s="851"/>
      <c r="M2653" s="851"/>
      <c r="N2653" s="851"/>
      <c r="O2653" s="852"/>
      <c r="R2653"/>
      <c r="S2653"/>
      <c r="T2653"/>
      <c r="U2653"/>
    </row>
    <row r="2654" spans="2:21" ht="18" customHeight="1">
      <c r="B2654" s="853"/>
      <c r="C2654" s="851"/>
      <c r="D2654" s="851"/>
      <c r="E2654" s="851"/>
      <c r="F2654" s="851"/>
      <c r="G2654" s="851"/>
      <c r="H2654" s="851"/>
      <c r="I2654" s="851"/>
      <c r="J2654" s="851"/>
      <c r="K2654" s="851"/>
      <c r="L2654" s="851"/>
      <c r="M2654" s="851"/>
      <c r="N2654" s="851"/>
      <c r="O2654" s="852"/>
      <c r="R2654"/>
      <c r="S2654"/>
      <c r="T2654"/>
      <c r="U2654"/>
    </row>
    <row r="2655" spans="2:21" ht="18" customHeight="1">
      <c r="B2655" s="853"/>
      <c r="C2655" s="851"/>
      <c r="D2655" s="851"/>
      <c r="E2655" s="851"/>
      <c r="F2655" s="851"/>
      <c r="G2655" s="851"/>
      <c r="H2655" s="851"/>
      <c r="I2655" s="851"/>
      <c r="J2655" s="851"/>
      <c r="K2655" s="851"/>
      <c r="L2655" s="851"/>
      <c r="M2655" s="851"/>
      <c r="N2655" s="851"/>
      <c r="O2655" s="852"/>
      <c r="R2655"/>
      <c r="S2655"/>
      <c r="T2655"/>
      <c r="U2655"/>
    </row>
    <row r="2656" spans="2:21" ht="18" customHeight="1">
      <c r="B2656" s="979"/>
      <c r="C2656" s="980"/>
      <c r="D2656" s="980"/>
      <c r="E2656" s="980"/>
      <c r="F2656" s="980"/>
      <c r="G2656" s="980"/>
      <c r="H2656" s="980"/>
      <c r="I2656" s="980"/>
      <c r="J2656" s="980"/>
      <c r="K2656" s="980"/>
      <c r="L2656" s="980"/>
      <c r="M2656" s="980"/>
      <c r="N2656" s="980"/>
      <c r="O2656" s="981"/>
      <c r="R2656"/>
      <c r="S2656"/>
      <c r="T2656"/>
      <c r="U2656"/>
    </row>
    <row r="2657" spans="1:21" ht="18" customHeight="1">
      <c r="B2657" s="969" t="s">
        <v>385</v>
      </c>
      <c r="C2657" s="970"/>
      <c r="D2657" s="970"/>
      <c r="E2657" s="970"/>
      <c r="F2657" s="970"/>
      <c r="G2657" s="970"/>
      <c r="H2657" s="970"/>
      <c r="I2657" s="970"/>
      <c r="J2657" s="970"/>
      <c r="K2657" s="970"/>
      <c r="L2657" s="970"/>
      <c r="M2657" s="970"/>
      <c r="N2657" s="970"/>
      <c r="O2657" s="971"/>
      <c r="R2657"/>
      <c r="S2657"/>
      <c r="T2657"/>
      <c r="U2657"/>
    </row>
    <row r="2658" spans="1:21" ht="18" customHeight="1">
      <c r="B2658" s="972"/>
      <c r="C2658" s="851"/>
      <c r="D2658" s="851"/>
      <c r="E2658" s="851"/>
      <c r="F2658" s="851"/>
      <c r="G2658" s="851"/>
      <c r="H2658" s="851"/>
      <c r="I2658" s="851"/>
      <c r="J2658" s="851"/>
      <c r="K2658" s="851"/>
      <c r="L2658" s="851"/>
      <c r="M2658" s="851"/>
      <c r="N2658" s="851"/>
      <c r="O2658" s="852"/>
      <c r="R2658"/>
      <c r="S2658"/>
      <c r="T2658"/>
      <c r="U2658"/>
    </row>
    <row r="2659" spans="1:21" ht="18" customHeight="1">
      <c r="B2659" s="853"/>
      <c r="C2659" s="851"/>
      <c r="D2659" s="851"/>
      <c r="E2659" s="851"/>
      <c r="F2659" s="851"/>
      <c r="G2659" s="851"/>
      <c r="H2659" s="851"/>
      <c r="I2659" s="851"/>
      <c r="J2659" s="851"/>
      <c r="K2659" s="851"/>
      <c r="L2659" s="851"/>
      <c r="M2659" s="851"/>
      <c r="N2659" s="851"/>
      <c r="O2659" s="852"/>
      <c r="R2659"/>
      <c r="S2659"/>
      <c r="T2659"/>
      <c r="U2659"/>
    </row>
    <row r="2660" spans="1:21" ht="18" customHeight="1">
      <c r="B2660" s="853"/>
      <c r="C2660" s="851"/>
      <c r="D2660" s="851"/>
      <c r="E2660" s="851"/>
      <c r="F2660" s="851"/>
      <c r="G2660" s="851"/>
      <c r="H2660" s="851"/>
      <c r="I2660" s="851"/>
      <c r="J2660" s="851"/>
      <c r="K2660" s="851"/>
      <c r="L2660" s="851"/>
      <c r="M2660" s="851"/>
      <c r="N2660" s="851"/>
      <c r="O2660" s="852"/>
      <c r="R2660"/>
      <c r="S2660"/>
      <c r="T2660"/>
      <c r="U2660"/>
    </row>
    <row r="2661" spans="1:21" ht="18" customHeight="1">
      <c r="B2661" s="853"/>
      <c r="C2661" s="851"/>
      <c r="D2661" s="851"/>
      <c r="E2661" s="851"/>
      <c r="F2661" s="851"/>
      <c r="G2661" s="851"/>
      <c r="H2661" s="851"/>
      <c r="I2661" s="851"/>
      <c r="J2661" s="851"/>
      <c r="K2661" s="851"/>
      <c r="L2661" s="851"/>
      <c r="M2661" s="851"/>
      <c r="N2661" s="851"/>
      <c r="O2661" s="852"/>
      <c r="R2661"/>
      <c r="S2661"/>
      <c r="T2661"/>
      <c r="U2661"/>
    </row>
    <row r="2662" spans="1:21" ht="18" customHeight="1">
      <c r="B2662" s="973" t="s">
        <v>387</v>
      </c>
      <c r="C2662" s="974"/>
      <c r="D2662" s="974"/>
      <c r="E2662" s="974"/>
      <c r="F2662" s="974"/>
      <c r="G2662" s="974"/>
      <c r="H2662" s="974"/>
      <c r="I2662" s="974"/>
      <c r="J2662" s="974"/>
      <c r="K2662" s="974"/>
      <c r="L2662" s="974"/>
      <c r="M2662" s="974"/>
      <c r="N2662" s="974"/>
      <c r="O2662" s="975"/>
      <c r="R2662"/>
      <c r="S2662"/>
      <c r="T2662"/>
      <c r="U2662"/>
    </row>
    <row r="2663" spans="1:21" ht="18" customHeight="1">
      <c r="B2663" s="972"/>
      <c r="C2663" s="851"/>
      <c r="D2663" s="851"/>
      <c r="E2663" s="851"/>
      <c r="F2663" s="851"/>
      <c r="G2663" s="851"/>
      <c r="H2663" s="851"/>
      <c r="I2663" s="851"/>
      <c r="J2663" s="851"/>
      <c r="K2663" s="851"/>
      <c r="L2663" s="851"/>
      <c r="M2663" s="851"/>
      <c r="N2663" s="851"/>
      <c r="O2663" s="852"/>
      <c r="R2663"/>
      <c r="S2663"/>
      <c r="T2663"/>
      <c r="U2663"/>
    </row>
    <row r="2664" spans="1:21" ht="18" customHeight="1">
      <c r="B2664" s="854"/>
      <c r="C2664" s="855"/>
      <c r="D2664" s="855"/>
      <c r="E2664" s="855"/>
      <c r="F2664" s="855"/>
      <c r="G2664" s="855"/>
      <c r="H2664" s="855"/>
      <c r="I2664" s="855"/>
      <c r="J2664" s="855"/>
      <c r="K2664" s="855"/>
      <c r="L2664" s="855"/>
      <c r="M2664" s="855"/>
      <c r="N2664" s="855"/>
      <c r="O2664" s="856"/>
      <c r="R2664"/>
      <c r="S2664"/>
      <c r="T2664"/>
      <c r="U2664"/>
    </row>
    <row r="2665" spans="1:21" ht="18" customHeight="1">
      <c r="B2665" s="976" t="s">
        <v>88</v>
      </c>
      <c r="C2665" s="977"/>
      <c r="D2665" s="977"/>
      <c r="E2665" s="977"/>
      <c r="F2665" s="977"/>
      <c r="G2665" s="977"/>
      <c r="H2665" s="977"/>
      <c r="I2665" s="977"/>
      <c r="J2665" s="977"/>
      <c r="K2665" s="977"/>
      <c r="L2665" s="977"/>
      <c r="M2665" s="977"/>
      <c r="N2665" s="977"/>
      <c r="O2665" s="978"/>
      <c r="R2665"/>
      <c r="S2665"/>
      <c r="T2665"/>
      <c r="U2665"/>
    </row>
    <row r="2666" spans="1:21" ht="18" customHeight="1">
      <c r="B2666" s="955"/>
      <c r="C2666" s="956"/>
      <c r="D2666" s="956"/>
      <c r="E2666" s="956"/>
      <c r="F2666" s="956"/>
      <c r="G2666" s="956"/>
      <c r="H2666" s="956"/>
      <c r="I2666" s="956"/>
      <c r="J2666" s="956"/>
      <c r="K2666" s="956"/>
      <c r="L2666" s="956"/>
      <c r="M2666" s="956"/>
      <c r="N2666" s="956"/>
      <c r="O2666" s="957"/>
      <c r="R2666"/>
      <c r="S2666"/>
      <c r="T2666"/>
      <c r="U2666"/>
    </row>
    <row r="2667" spans="1:21" ht="18" customHeight="1">
      <c r="B2667" s="853"/>
      <c r="C2667" s="851"/>
      <c r="D2667" s="851"/>
      <c r="E2667" s="851"/>
      <c r="F2667" s="851"/>
      <c r="G2667" s="851"/>
      <c r="H2667" s="851"/>
      <c r="I2667" s="851"/>
      <c r="J2667" s="851"/>
      <c r="K2667" s="851"/>
      <c r="L2667" s="851"/>
      <c r="M2667" s="851"/>
      <c r="N2667" s="851"/>
      <c r="O2667" s="852"/>
      <c r="R2667"/>
      <c r="S2667"/>
      <c r="T2667"/>
      <c r="U2667"/>
    </row>
    <row r="2668" spans="1:21" s="519" customFormat="1" ht="18" customHeight="1">
      <c r="B2668" s="854"/>
      <c r="C2668" s="855"/>
      <c r="D2668" s="855"/>
      <c r="E2668" s="855"/>
      <c r="F2668" s="855"/>
      <c r="G2668" s="855"/>
      <c r="H2668" s="855"/>
      <c r="I2668" s="855"/>
      <c r="J2668" s="855"/>
      <c r="K2668" s="855"/>
      <c r="L2668" s="855"/>
      <c r="M2668" s="855"/>
      <c r="N2668" s="855"/>
      <c r="O2668" s="856"/>
    </row>
    <row r="2669" spans="1:21" s="1" customFormat="1" ht="4.5" customHeight="1" thickBot="1">
      <c r="B2669" s="500"/>
      <c r="C2669" s="500"/>
      <c r="D2669" s="501"/>
      <c r="E2669" s="501"/>
      <c r="F2669" s="501"/>
      <c r="G2669" s="501"/>
      <c r="H2669" s="501"/>
      <c r="I2669" s="501"/>
      <c r="J2669" s="501"/>
      <c r="K2669" s="501"/>
      <c r="L2669" s="501"/>
      <c r="M2669" s="501"/>
      <c r="N2669" s="501"/>
      <c r="O2669" s="501"/>
    </row>
    <row r="2670" spans="1:21" s="1" customFormat="1" ht="18" customHeight="1" thickBot="1">
      <c r="B2670" s="958" t="s">
        <v>76</v>
      </c>
      <c r="C2670" s="959"/>
      <c r="D2670" s="960"/>
      <c r="E2670" s="714">
        <v>25</v>
      </c>
      <c r="F2670" s="450"/>
      <c r="G2670" s="450"/>
      <c r="H2670" s="450"/>
      <c r="I2670" s="450"/>
      <c r="J2670" s="450"/>
      <c r="K2670" s="450"/>
      <c r="L2670" s="760"/>
      <c r="M2670" s="760"/>
      <c r="N2670" s="760"/>
      <c r="O2670" s="760"/>
    </row>
    <row r="2671" spans="1:21" s="38" customFormat="1" ht="18.75" customHeight="1">
      <c r="A2671" s="307"/>
      <c r="B2671" s="224" t="s">
        <v>493</v>
      </c>
      <c r="C2671" s="224"/>
      <c r="D2671" s="225"/>
      <c r="E2671" s="226"/>
      <c r="F2671" s="226"/>
      <c r="G2671" s="226"/>
      <c r="H2671" s="226"/>
      <c r="I2671" s="226"/>
      <c r="J2671" s="502"/>
      <c r="K2671" s="227"/>
      <c r="L2671" s="760"/>
      <c r="M2671" s="760"/>
      <c r="N2671" s="760"/>
      <c r="O2671" s="760"/>
    </row>
    <row r="2672" spans="1:21" s="38" customFormat="1">
      <c r="A2672" s="503"/>
      <c r="B2672" s="375" t="s">
        <v>228</v>
      </c>
      <c r="C2672" s="375"/>
      <c r="D2672" s="504"/>
      <c r="E2672" s="505"/>
      <c r="F2672" s="505"/>
      <c r="G2672" s="228" t="s">
        <v>229</v>
      </c>
      <c r="H2672" s="504"/>
      <c r="I2672" s="375" t="s">
        <v>230</v>
      </c>
      <c r="J2672" s="375"/>
      <c r="K2672" s="503"/>
      <c r="L2672" s="506"/>
      <c r="M2672" s="507"/>
      <c r="N2672" s="508"/>
      <c r="O2672" s="228" t="s">
        <v>229</v>
      </c>
    </row>
    <row r="2673" spans="1:15" s="38" customFormat="1">
      <c r="A2673" s="509"/>
      <c r="B2673" s="229" t="s">
        <v>231</v>
      </c>
      <c r="C2673" s="230"/>
      <c r="D2673" s="230"/>
      <c r="E2673" s="231"/>
      <c r="F2673" s="231" t="s">
        <v>232</v>
      </c>
      <c r="G2673" s="232" t="s">
        <v>233</v>
      </c>
      <c r="H2673" s="233"/>
      <c r="I2673" s="229" t="s">
        <v>231</v>
      </c>
      <c r="J2673" s="230"/>
      <c r="K2673" s="230"/>
      <c r="L2673" s="230"/>
      <c r="M2673" s="231"/>
      <c r="N2673" s="231" t="s">
        <v>232</v>
      </c>
      <c r="O2673" s="232" t="s">
        <v>233</v>
      </c>
    </row>
    <row r="2674" spans="1:15" s="38" customFormat="1" ht="18" customHeight="1">
      <c r="A2674" s="503"/>
      <c r="B2674" s="234" t="s">
        <v>234</v>
      </c>
      <c r="C2674" s="235"/>
      <c r="D2674" s="235"/>
      <c r="E2674" s="236"/>
      <c r="F2674" s="237"/>
      <c r="G2674" s="238"/>
      <c r="H2674" s="510"/>
      <c r="I2674" s="234" t="s">
        <v>235</v>
      </c>
      <c r="J2674" s="235"/>
      <c r="K2674" s="235"/>
      <c r="L2674" s="235"/>
      <c r="M2674" s="236"/>
      <c r="N2674" s="239"/>
      <c r="O2674" s="240"/>
    </row>
    <row r="2675" spans="1:15" s="38" customFormat="1" ht="14.25" customHeight="1">
      <c r="A2675" s="503"/>
      <c r="B2675" s="241"/>
      <c r="C2675" s="242"/>
      <c r="D2675" s="243"/>
      <c r="E2675" s="244"/>
      <c r="F2675" s="245"/>
      <c r="G2675" s="246"/>
      <c r="H2675" s="510"/>
      <c r="I2675" s="247"/>
      <c r="J2675" s="248"/>
      <c r="K2675" s="243"/>
      <c r="L2675" s="243"/>
      <c r="M2675" s="244"/>
      <c r="N2675" s="245"/>
      <c r="O2675" s="249"/>
    </row>
    <row r="2676" spans="1:15" s="38" customFormat="1" ht="14.25" customHeight="1">
      <c r="A2676" s="503"/>
      <c r="B2676" s="250"/>
      <c r="C2676" s="251"/>
      <c r="D2676" s="252"/>
      <c r="E2676" s="253"/>
      <c r="F2676" s="245"/>
      <c r="G2676" s="254">
        <f>ROUNDDOWN(SUM(F2675:F2682)/1000,0)</f>
        <v>0</v>
      </c>
      <c r="H2676" s="511"/>
      <c r="I2676" s="247"/>
      <c r="J2676" s="255"/>
      <c r="K2676" s="252"/>
      <c r="L2676" s="252"/>
      <c r="M2676" s="253"/>
      <c r="N2676" s="245"/>
      <c r="O2676" s="256">
        <f>ROUNDDOWN(SUM(N2675:N2687)/1000,0)</f>
        <v>0</v>
      </c>
    </row>
    <row r="2677" spans="1:15" s="38" customFormat="1" ht="14.25" customHeight="1">
      <c r="A2677" s="503"/>
      <c r="B2677" s="250"/>
      <c r="C2677" s="251"/>
      <c r="D2677" s="252"/>
      <c r="E2677" s="253"/>
      <c r="F2677" s="245"/>
      <c r="G2677" s="254"/>
      <c r="H2677" s="511"/>
      <c r="I2677" s="257"/>
      <c r="J2677" s="255"/>
      <c r="K2677" s="252"/>
      <c r="L2677" s="252"/>
      <c r="M2677" s="253"/>
      <c r="N2677" s="245"/>
      <c r="O2677" s="249"/>
    </row>
    <row r="2678" spans="1:15" s="38" customFormat="1" ht="14.25" customHeight="1">
      <c r="A2678" s="503"/>
      <c r="B2678" s="250"/>
      <c r="C2678" s="251"/>
      <c r="D2678" s="252"/>
      <c r="E2678" s="253"/>
      <c r="F2678" s="245"/>
      <c r="G2678" s="254"/>
      <c r="H2678" s="511"/>
      <c r="I2678" s="257"/>
      <c r="J2678" s="255"/>
      <c r="K2678" s="252"/>
      <c r="L2678" s="252"/>
      <c r="M2678" s="253"/>
      <c r="N2678" s="245"/>
      <c r="O2678" s="249"/>
    </row>
    <row r="2679" spans="1:15" s="38" customFormat="1" ht="14.25" customHeight="1">
      <c r="A2679" s="503"/>
      <c r="B2679" s="250"/>
      <c r="C2679" s="251"/>
      <c r="D2679" s="252"/>
      <c r="E2679" s="253"/>
      <c r="F2679" s="245"/>
      <c r="G2679" s="254"/>
      <c r="H2679" s="511"/>
      <c r="I2679" s="257"/>
      <c r="J2679" s="255"/>
      <c r="K2679" s="252"/>
      <c r="L2679" s="252"/>
      <c r="M2679" s="253"/>
      <c r="N2679" s="245"/>
      <c r="O2679" s="249"/>
    </row>
    <row r="2680" spans="1:15" s="38" customFormat="1" ht="14.25" customHeight="1">
      <c r="A2680" s="503"/>
      <c r="B2680" s="250"/>
      <c r="C2680" s="251"/>
      <c r="D2680" s="252"/>
      <c r="E2680" s="253"/>
      <c r="F2680" s="245"/>
      <c r="G2680" s="254"/>
      <c r="H2680" s="511"/>
      <c r="I2680" s="257"/>
      <c r="J2680" s="255"/>
      <c r="K2680" s="252"/>
      <c r="L2680" s="252"/>
      <c r="M2680" s="253"/>
      <c r="N2680" s="245"/>
      <c r="O2680" s="249"/>
    </row>
    <row r="2681" spans="1:15" s="38" customFormat="1" ht="14.25" customHeight="1">
      <c r="A2681" s="503"/>
      <c r="B2681" s="250"/>
      <c r="C2681" s="251"/>
      <c r="D2681" s="252"/>
      <c r="E2681" s="253"/>
      <c r="F2681" s="245"/>
      <c r="G2681" s="258"/>
      <c r="H2681" s="512"/>
      <c r="I2681" s="259"/>
      <c r="J2681" s="255"/>
      <c r="K2681" s="252"/>
      <c r="L2681" s="252"/>
      <c r="M2681" s="253"/>
      <c r="N2681" s="245"/>
      <c r="O2681" s="249"/>
    </row>
    <row r="2682" spans="1:15" s="38" customFormat="1" ht="14.25" customHeight="1">
      <c r="A2682" s="503"/>
      <c r="B2682" s="250"/>
      <c r="C2682" s="260"/>
      <c r="D2682" s="261"/>
      <c r="E2682" s="262"/>
      <c r="F2682" s="263"/>
      <c r="G2682" s="258"/>
      <c r="H2682" s="512"/>
      <c r="I2682" s="259"/>
      <c r="J2682" s="255"/>
      <c r="K2682" s="252"/>
      <c r="L2682" s="252"/>
      <c r="M2682" s="253"/>
      <c r="N2682" s="245"/>
      <c r="O2682" s="249"/>
    </row>
    <row r="2683" spans="1:15" s="38" customFormat="1" ht="14.25" customHeight="1">
      <c r="A2683" s="503"/>
      <c r="B2683" s="234" t="s">
        <v>236</v>
      </c>
      <c r="C2683" s="235"/>
      <c r="D2683" s="235"/>
      <c r="E2683" s="236"/>
      <c r="F2683" s="237"/>
      <c r="G2683" s="238"/>
      <c r="H2683" s="513"/>
      <c r="I2683" s="247"/>
      <c r="J2683" s="255"/>
      <c r="K2683" s="252"/>
      <c r="L2683" s="252"/>
      <c r="M2683" s="253"/>
      <c r="N2683" s="245"/>
      <c r="O2683" s="249"/>
    </row>
    <row r="2684" spans="1:15" s="38" customFormat="1" ht="14.25" customHeight="1">
      <c r="A2684" s="503"/>
      <c r="B2684" s="241"/>
      <c r="C2684" s="242"/>
      <c r="D2684" s="243"/>
      <c r="E2684" s="244"/>
      <c r="F2684" s="264"/>
      <c r="G2684" s="246"/>
      <c r="H2684" s="513"/>
      <c r="I2684" s="257"/>
      <c r="J2684" s="255"/>
      <c r="K2684" s="252"/>
      <c r="L2684" s="252"/>
      <c r="M2684" s="253"/>
      <c r="N2684" s="245"/>
      <c r="O2684" s="249"/>
    </row>
    <row r="2685" spans="1:15" s="38" customFormat="1" ht="14.25" customHeight="1">
      <c r="A2685" s="503"/>
      <c r="B2685" s="250"/>
      <c r="C2685" s="251"/>
      <c r="D2685" s="252"/>
      <c r="E2685" s="253"/>
      <c r="F2685" s="265"/>
      <c r="G2685" s="254">
        <f>ROUNDDOWN(SUM(F2684:F2688)/1000,0)</f>
        <v>0</v>
      </c>
      <c r="H2685" s="511"/>
      <c r="I2685" s="247"/>
      <c r="J2685" s="255"/>
      <c r="K2685" s="252"/>
      <c r="L2685" s="252"/>
      <c r="M2685" s="253"/>
      <c r="N2685" s="245"/>
      <c r="O2685" s="249"/>
    </row>
    <row r="2686" spans="1:15" s="38" customFormat="1" ht="14.25" customHeight="1">
      <c r="A2686" s="503"/>
      <c r="B2686" s="250"/>
      <c r="C2686" s="251"/>
      <c r="D2686" s="252"/>
      <c r="E2686" s="253"/>
      <c r="F2686" s="265"/>
      <c r="G2686" s="254"/>
      <c r="H2686" s="511"/>
      <c r="I2686" s="247"/>
      <c r="J2686" s="255"/>
      <c r="K2686" s="252"/>
      <c r="L2686" s="252"/>
      <c r="M2686" s="253"/>
      <c r="N2686" s="265"/>
      <c r="O2686" s="249"/>
    </row>
    <row r="2687" spans="1:15" s="38" customFormat="1" ht="14.25" customHeight="1">
      <c r="A2687" s="503"/>
      <c r="B2687" s="250"/>
      <c r="C2687" s="251"/>
      <c r="D2687" s="252"/>
      <c r="E2687" s="253"/>
      <c r="F2687" s="245"/>
      <c r="G2687" s="254"/>
      <c r="H2687" s="513"/>
      <c r="I2687" s="247"/>
      <c r="J2687" s="266"/>
      <c r="K2687" s="261"/>
      <c r="L2687" s="261"/>
      <c r="M2687" s="262"/>
      <c r="N2687" s="245"/>
      <c r="O2687" s="267"/>
    </row>
    <row r="2688" spans="1:15" s="38" customFormat="1" ht="14.25" customHeight="1">
      <c r="A2688" s="503"/>
      <c r="B2688" s="250"/>
      <c r="C2688" s="260"/>
      <c r="D2688" s="261"/>
      <c r="E2688" s="262"/>
      <c r="F2688" s="263"/>
      <c r="G2688" s="254"/>
      <c r="H2688" s="511"/>
      <c r="I2688" s="234" t="s">
        <v>237</v>
      </c>
      <c r="J2688" s="235"/>
      <c r="K2688" s="235"/>
      <c r="L2688" s="235"/>
      <c r="M2688" s="236"/>
      <c r="N2688" s="237"/>
      <c r="O2688" s="268"/>
    </row>
    <row r="2689" spans="1:15" s="38" customFormat="1" ht="14.25" customHeight="1">
      <c r="A2689" s="503"/>
      <c r="B2689" s="234" t="s">
        <v>238</v>
      </c>
      <c r="C2689" s="235"/>
      <c r="D2689" s="235"/>
      <c r="E2689" s="236"/>
      <c r="F2689" s="237"/>
      <c r="G2689" s="238"/>
      <c r="H2689" s="511"/>
      <c r="I2689" s="247"/>
      <c r="J2689" s="248"/>
      <c r="K2689" s="243"/>
      <c r="L2689" s="243"/>
      <c r="M2689" s="244"/>
      <c r="N2689" s="245"/>
      <c r="O2689" s="249"/>
    </row>
    <row r="2690" spans="1:15" s="38" customFormat="1" ht="14.25" customHeight="1">
      <c r="A2690" s="503"/>
      <c r="B2690" s="241"/>
      <c r="C2690" s="242"/>
      <c r="D2690" s="243"/>
      <c r="E2690" s="244"/>
      <c r="F2690" s="264"/>
      <c r="G2690" s="246"/>
      <c r="H2690" s="513"/>
      <c r="I2690" s="247"/>
      <c r="J2690" s="255"/>
      <c r="K2690" s="252"/>
      <c r="L2690" s="252"/>
      <c r="M2690" s="253"/>
      <c r="N2690" s="265"/>
      <c r="O2690" s="256">
        <f>ROUNDDOWN(SUM(N2689:N2705)/1000,0)</f>
        <v>0</v>
      </c>
    </row>
    <row r="2691" spans="1:15" s="38" customFormat="1" ht="14.25" customHeight="1">
      <c r="A2691" s="503"/>
      <c r="B2691" s="250"/>
      <c r="C2691" s="251"/>
      <c r="D2691" s="252"/>
      <c r="E2691" s="253"/>
      <c r="F2691" s="265"/>
      <c r="G2691" s="254">
        <f>ROUNDDOWN(SUM(F2690:F2695)/1000,0)</f>
        <v>0</v>
      </c>
      <c r="H2691" s="513"/>
      <c r="I2691" s="257"/>
      <c r="J2691" s="255"/>
      <c r="K2691" s="252"/>
      <c r="L2691" s="252"/>
      <c r="M2691" s="253"/>
      <c r="N2691" s="245"/>
      <c r="O2691" s="249"/>
    </row>
    <row r="2692" spans="1:15" s="38" customFormat="1" ht="14.25" customHeight="1">
      <c r="A2692" s="503"/>
      <c r="B2692" s="250"/>
      <c r="C2692" s="251"/>
      <c r="D2692" s="252"/>
      <c r="E2692" s="253"/>
      <c r="F2692" s="265"/>
      <c r="G2692" s="254"/>
      <c r="H2692" s="513"/>
      <c r="I2692" s="257"/>
      <c r="J2692" s="255"/>
      <c r="K2692" s="252"/>
      <c r="L2692" s="252"/>
      <c r="M2692" s="253"/>
      <c r="N2692" s="245"/>
      <c r="O2692" s="249"/>
    </row>
    <row r="2693" spans="1:15" s="38" customFormat="1" ht="14.25" customHeight="1">
      <c r="A2693" s="503"/>
      <c r="B2693" s="250"/>
      <c r="C2693" s="251"/>
      <c r="D2693" s="252"/>
      <c r="E2693" s="253"/>
      <c r="F2693" s="265"/>
      <c r="G2693" s="254"/>
      <c r="H2693" s="511"/>
      <c r="I2693" s="257"/>
      <c r="J2693" s="255"/>
      <c r="K2693" s="252"/>
      <c r="L2693" s="252"/>
      <c r="M2693" s="253"/>
      <c r="N2693" s="265"/>
      <c r="O2693" s="249"/>
    </row>
    <row r="2694" spans="1:15" s="38" customFormat="1" ht="14.25" customHeight="1">
      <c r="A2694" s="503"/>
      <c r="B2694" s="250"/>
      <c r="C2694" s="251"/>
      <c r="D2694" s="252"/>
      <c r="E2694" s="253"/>
      <c r="F2694" s="245"/>
      <c r="G2694" s="254"/>
      <c r="H2694" s="511"/>
      <c r="I2694" s="257"/>
      <c r="J2694" s="255"/>
      <c r="K2694" s="252"/>
      <c r="L2694" s="252"/>
      <c r="M2694" s="253"/>
      <c r="N2694" s="265"/>
      <c r="O2694" s="249"/>
    </row>
    <row r="2695" spans="1:15" s="38" customFormat="1" ht="14.25" customHeight="1">
      <c r="A2695" s="503"/>
      <c r="B2695" s="250"/>
      <c r="C2695" s="260"/>
      <c r="D2695" s="261"/>
      <c r="E2695" s="262"/>
      <c r="F2695" s="263"/>
      <c r="G2695" s="254"/>
      <c r="H2695" s="511"/>
      <c r="I2695" s="247"/>
      <c r="J2695" s="255"/>
      <c r="K2695" s="252"/>
      <c r="L2695" s="252"/>
      <c r="M2695" s="253"/>
      <c r="N2695" s="265"/>
      <c r="O2695" s="249"/>
    </row>
    <row r="2696" spans="1:15" s="38" customFormat="1" ht="14.25" customHeight="1">
      <c r="A2696" s="503"/>
      <c r="B2696" s="234" t="s">
        <v>239</v>
      </c>
      <c r="C2696" s="235"/>
      <c r="D2696" s="235"/>
      <c r="E2696" s="236"/>
      <c r="F2696" s="237"/>
      <c r="G2696" s="238"/>
      <c r="H2696" s="511"/>
      <c r="I2696" s="257"/>
      <c r="J2696" s="255"/>
      <c r="K2696" s="252"/>
      <c r="L2696" s="252"/>
      <c r="M2696" s="253"/>
      <c r="N2696" s="265"/>
      <c r="O2696" s="249"/>
    </row>
    <row r="2697" spans="1:15" s="38" customFormat="1" ht="14.25" customHeight="1">
      <c r="A2697" s="503"/>
      <c r="B2697" s="241"/>
      <c r="C2697" s="242"/>
      <c r="D2697" s="243"/>
      <c r="E2697" s="244"/>
      <c r="F2697" s="264"/>
      <c r="G2697" s="246"/>
      <c r="H2697" s="513"/>
      <c r="I2697" s="247"/>
      <c r="J2697" s="255"/>
      <c r="K2697" s="252"/>
      <c r="L2697" s="252"/>
      <c r="M2697" s="253"/>
      <c r="N2697" s="245"/>
      <c r="O2697" s="249"/>
    </row>
    <row r="2698" spans="1:15" s="38" customFormat="1" ht="14.25" customHeight="1">
      <c r="A2698" s="503"/>
      <c r="B2698" s="250"/>
      <c r="C2698" s="251"/>
      <c r="D2698" s="252"/>
      <c r="E2698" s="253"/>
      <c r="F2698" s="265"/>
      <c r="G2698" s="254">
        <f>ROUNDDOWN(SUM(F2697:F2701)/1000,0)</f>
        <v>0</v>
      </c>
      <c r="H2698" s="513"/>
      <c r="I2698" s="247"/>
      <c r="J2698" s="255"/>
      <c r="K2698" s="252"/>
      <c r="L2698" s="252"/>
      <c r="M2698" s="253"/>
      <c r="N2698" s="245"/>
      <c r="O2698" s="249"/>
    </row>
    <row r="2699" spans="1:15" s="38" customFormat="1" ht="14.25" customHeight="1">
      <c r="A2699" s="503"/>
      <c r="B2699" s="250"/>
      <c r="C2699" s="251"/>
      <c r="D2699" s="252"/>
      <c r="E2699" s="253"/>
      <c r="F2699" s="265"/>
      <c r="G2699" s="254"/>
      <c r="H2699" s="513"/>
      <c r="I2699" s="247"/>
      <c r="J2699" s="255"/>
      <c r="K2699" s="252"/>
      <c r="L2699" s="252"/>
      <c r="M2699" s="253"/>
      <c r="N2699" s="245"/>
      <c r="O2699" s="249"/>
    </row>
    <row r="2700" spans="1:15" s="38" customFormat="1" ht="14.25" customHeight="1">
      <c r="A2700" s="503"/>
      <c r="B2700" s="250"/>
      <c r="C2700" s="251"/>
      <c r="D2700" s="252"/>
      <c r="E2700" s="253"/>
      <c r="F2700" s="245"/>
      <c r="G2700" s="254"/>
      <c r="H2700" s="511"/>
      <c r="I2700" s="257"/>
      <c r="J2700" s="255"/>
      <c r="K2700" s="252"/>
      <c r="L2700" s="252"/>
      <c r="M2700" s="253"/>
      <c r="N2700" s="265"/>
      <c r="O2700" s="249"/>
    </row>
    <row r="2701" spans="1:15" s="38" customFormat="1" ht="14.25" customHeight="1">
      <c r="A2701" s="503"/>
      <c r="B2701" s="250"/>
      <c r="C2701" s="260"/>
      <c r="D2701" s="261"/>
      <c r="E2701" s="262"/>
      <c r="F2701" s="263"/>
      <c r="G2701" s="254"/>
      <c r="H2701" s="511"/>
      <c r="I2701" s="257"/>
      <c r="J2701" s="255"/>
      <c r="K2701" s="252"/>
      <c r="L2701" s="252"/>
      <c r="M2701" s="253"/>
      <c r="N2701" s="245"/>
      <c r="O2701" s="249"/>
    </row>
    <row r="2702" spans="1:15" s="38" customFormat="1" ht="14.25" customHeight="1">
      <c r="A2702" s="503"/>
      <c r="B2702" s="234" t="s">
        <v>240</v>
      </c>
      <c r="C2702" s="235"/>
      <c r="D2702" s="235"/>
      <c r="E2702" s="236"/>
      <c r="F2702" s="237"/>
      <c r="G2702" s="238"/>
      <c r="H2702" s="511"/>
      <c r="I2702" s="257"/>
      <c r="J2702" s="255"/>
      <c r="K2702" s="252"/>
      <c r="L2702" s="252"/>
      <c r="M2702" s="253"/>
      <c r="N2702" s="245"/>
      <c r="O2702" s="249"/>
    </row>
    <row r="2703" spans="1:15" s="38" customFormat="1" ht="14.25" customHeight="1">
      <c r="A2703" s="503"/>
      <c r="B2703" s="241"/>
      <c r="C2703" s="242"/>
      <c r="D2703" s="243"/>
      <c r="E2703" s="244"/>
      <c r="F2703" s="269"/>
      <c r="G2703" s="246"/>
      <c r="H2703" s="511"/>
      <c r="I2703" s="257"/>
      <c r="J2703" s="255"/>
      <c r="K2703" s="252"/>
      <c r="L2703" s="252"/>
      <c r="M2703" s="253"/>
      <c r="N2703" s="245"/>
      <c r="O2703" s="249"/>
    </row>
    <row r="2704" spans="1:15" s="38" customFormat="1" ht="14.25" customHeight="1">
      <c r="A2704" s="503"/>
      <c r="B2704" s="250"/>
      <c r="C2704" s="251"/>
      <c r="D2704" s="252"/>
      <c r="E2704" s="253"/>
      <c r="F2704" s="245"/>
      <c r="G2704" s="246">
        <f>ROUNDDOWN(SUM(F2703:F2707)/1000,0)</f>
        <v>0</v>
      </c>
      <c r="H2704" s="511"/>
      <c r="I2704" s="247"/>
      <c r="J2704" s="255"/>
      <c r="K2704" s="252"/>
      <c r="L2704" s="252"/>
      <c r="M2704" s="253"/>
      <c r="N2704" s="265"/>
      <c r="O2704" s="249"/>
    </row>
    <row r="2705" spans="1:15" s="38" customFormat="1" ht="14.25" customHeight="1">
      <c r="A2705" s="503"/>
      <c r="B2705" s="250"/>
      <c r="C2705" s="251"/>
      <c r="D2705" s="252"/>
      <c r="E2705" s="253"/>
      <c r="F2705" s="265"/>
      <c r="G2705" s="246"/>
      <c r="H2705" s="513"/>
      <c r="I2705" s="247"/>
      <c r="J2705" s="266"/>
      <c r="K2705" s="261"/>
      <c r="L2705" s="261"/>
      <c r="M2705" s="262"/>
      <c r="N2705" s="245"/>
      <c r="O2705" s="267"/>
    </row>
    <row r="2706" spans="1:15" s="38" customFormat="1" ht="14.25" customHeight="1">
      <c r="A2706" s="503"/>
      <c r="B2706" s="250"/>
      <c r="C2706" s="251"/>
      <c r="D2706" s="252"/>
      <c r="E2706" s="253"/>
      <c r="F2706" s="265"/>
      <c r="G2706" s="246"/>
      <c r="H2706" s="511"/>
      <c r="I2706" s="270" t="s">
        <v>241</v>
      </c>
      <c r="J2706" s="271"/>
      <c r="K2706" s="271"/>
      <c r="L2706" s="271"/>
      <c r="M2706" s="272"/>
      <c r="N2706" s="237"/>
      <c r="O2706" s="268"/>
    </row>
    <row r="2707" spans="1:15" s="38" customFormat="1" ht="14.25" customHeight="1">
      <c r="A2707" s="503"/>
      <c r="B2707" s="250"/>
      <c r="C2707" s="260"/>
      <c r="D2707" s="261"/>
      <c r="E2707" s="262"/>
      <c r="F2707" s="263"/>
      <c r="G2707" s="254"/>
      <c r="H2707" s="513"/>
      <c r="I2707" s="247"/>
      <c r="J2707" s="248"/>
      <c r="K2707" s="243"/>
      <c r="L2707" s="243"/>
      <c r="M2707" s="244"/>
      <c r="N2707" s="273"/>
      <c r="O2707" s="249"/>
    </row>
    <row r="2708" spans="1:15" s="38" customFormat="1" ht="14.25" customHeight="1">
      <c r="A2708" s="503"/>
      <c r="B2708" s="234" t="s">
        <v>242</v>
      </c>
      <c r="C2708" s="235"/>
      <c r="D2708" s="235"/>
      <c r="E2708" s="236"/>
      <c r="F2708" s="237"/>
      <c r="G2708" s="238"/>
      <c r="H2708" s="513"/>
      <c r="I2708" s="247"/>
      <c r="J2708" s="255"/>
      <c r="K2708" s="252"/>
      <c r="L2708" s="252"/>
      <c r="M2708" s="253"/>
      <c r="N2708" s="274"/>
      <c r="O2708" s="275">
        <f>ROUNDDOWN(SUM(N2707:N2718)/1000,0)</f>
        <v>0</v>
      </c>
    </row>
    <row r="2709" spans="1:15" s="38" customFormat="1" ht="14.25" customHeight="1">
      <c r="A2709" s="503"/>
      <c r="B2709" s="241"/>
      <c r="C2709" s="242"/>
      <c r="D2709" s="243"/>
      <c r="E2709" s="244"/>
      <c r="F2709" s="269"/>
      <c r="G2709" s="246"/>
      <c r="H2709" s="513"/>
      <c r="I2709" s="257"/>
      <c r="J2709" s="255"/>
      <c r="K2709" s="252"/>
      <c r="L2709" s="252"/>
      <c r="M2709" s="253"/>
      <c r="N2709" s="276"/>
      <c r="O2709" s="249"/>
    </row>
    <row r="2710" spans="1:15" s="38" customFormat="1" ht="14.25" customHeight="1">
      <c r="A2710" s="503"/>
      <c r="B2710" s="250"/>
      <c r="C2710" s="251"/>
      <c r="D2710" s="252"/>
      <c r="E2710" s="253"/>
      <c r="F2710" s="263"/>
      <c r="G2710" s="254">
        <f>ROUNDDOWN(SUM(F2709:F2712)/1000,0)</f>
        <v>0</v>
      </c>
      <c r="H2710" s="511"/>
      <c r="I2710" s="247"/>
      <c r="J2710" s="255"/>
      <c r="K2710" s="252"/>
      <c r="L2710" s="252"/>
      <c r="M2710" s="253"/>
      <c r="N2710" s="274"/>
      <c r="O2710" s="249"/>
    </row>
    <row r="2711" spans="1:15" s="38" customFormat="1" ht="14.25" customHeight="1">
      <c r="A2711" s="503"/>
      <c r="B2711" s="250"/>
      <c r="C2711" s="251"/>
      <c r="D2711" s="252"/>
      <c r="E2711" s="253"/>
      <c r="F2711" s="263"/>
      <c r="G2711" s="254"/>
      <c r="H2711" s="513"/>
      <c r="I2711" s="257"/>
      <c r="J2711" s="255"/>
      <c r="K2711" s="252"/>
      <c r="L2711" s="252"/>
      <c r="M2711" s="253"/>
      <c r="N2711" s="276"/>
      <c r="O2711" s="249"/>
    </row>
    <row r="2712" spans="1:15" s="38" customFormat="1" ht="14.25" customHeight="1">
      <c r="A2712" s="503"/>
      <c r="B2712" s="250"/>
      <c r="C2712" s="260"/>
      <c r="D2712" s="261"/>
      <c r="E2712" s="262"/>
      <c r="F2712" s="263"/>
      <c r="G2712" s="254"/>
      <c r="H2712" s="513"/>
      <c r="I2712" s="247"/>
      <c r="J2712" s="255"/>
      <c r="K2712" s="252"/>
      <c r="L2712" s="252"/>
      <c r="M2712" s="253"/>
      <c r="N2712" s="274"/>
      <c r="O2712" s="249"/>
    </row>
    <row r="2713" spans="1:15" s="38" customFormat="1" ht="14.25" customHeight="1" thickBot="1">
      <c r="A2713" s="503"/>
      <c r="B2713" s="277" t="s">
        <v>243</v>
      </c>
      <c r="C2713" s="278"/>
      <c r="D2713" s="278"/>
      <c r="E2713" s="279"/>
      <c r="F2713" s="280"/>
      <c r="G2713" s="281">
        <f>G2714-G2676-G2685-G2691-G2698-G2704-G2710</f>
        <v>0</v>
      </c>
      <c r="H2713" s="511"/>
      <c r="I2713" s="282"/>
      <c r="J2713" s="255"/>
      <c r="K2713" s="252"/>
      <c r="L2713" s="252"/>
      <c r="M2713" s="253"/>
      <c r="N2713" s="274"/>
      <c r="O2713" s="249"/>
    </row>
    <row r="2714" spans="1:15" s="38" customFormat="1" ht="20.149999999999999" customHeight="1" thickTop="1">
      <c r="A2714" s="503"/>
      <c r="B2714" s="961" t="s">
        <v>244</v>
      </c>
      <c r="C2714" s="962"/>
      <c r="D2714" s="962"/>
      <c r="E2714" s="962"/>
      <c r="F2714" s="963"/>
      <c r="G2714" s="283">
        <f>O2721</f>
        <v>0</v>
      </c>
      <c r="H2714" s="511"/>
      <c r="I2714" s="284"/>
      <c r="J2714" s="255"/>
      <c r="K2714" s="252"/>
      <c r="L2714" s="252"/>
      <c r="M2714" s="253"/>
      <c r="N2714" s="274"/>
      <c r="O2714" s="249"/>
    </row>
    <row r="2715" spans="1:15" s="38" customFormat="1" ht="14.25" customHeight="1">
      <c r="A2715" s="503"/>
      <c r="B2715" s="285" t="s">
        <v>245</v>
      </c>
      <c r="C2715" s="286"/>
      <c r="D2715" s="286"/>
      <c r="E2715" s="286"/>
      <c r="F2715" s="286"/>
      <c r="G2715" s="287"/>
      <c r="H2715" s="287"/>
      <c r="I2715" s="247"/>
      <c r="J2715" s="255"/>
      <c r="K2715" s="252"/>
      <c r="L2715" s="252"/>
      <c r="M2715" s="253"/>
      <c r="N2715" s="274"/>
      <c r="O2715" s="249"/>
    </row>
    <row r="2716" spans="1:15" s="38" customFormat="1" ht="14.25" customHeight="1">
      <c r="A2716" s="503"/>
      <c r="B2716" s="288" t="s">
        <v>246</v>
      </c>
      <c r="C2716" s="286"/>
      <c r="D2716" s="286"/>
      <c r="E2716" s="286"/>
      <c r="F2716" s="286"/>
      <c r="G2716" s="289" t="s">
        <v>247</v>
      </c>
      <c r="H2716" s="514"/>
      <c r="I2716" s="247"/>
      <c r="J2716" s="255"/>
      <c r="K2716" s="252"/>
      <c r="L2716" s="252"/>
      <c r="M2716" s="253"/>
      <c r="N2716" s="274"/>
      <c r="O2716" s="249"/>
    </row>
    <row r="2717" spans="1:15" s="38" customFormat="1" ht="14.25" customHeight="1">
      <c r="A2717" s="503"/>
      <c r="B2717" s="964" t="s">
        <v>2</v>
      </c>
      <c r="C2717" s="965"/>
      <c r="D2717" s="965"/>
      <c r="E2717" s="965"/>
      <c r="F2717" s="966"/>
      <c r="G2717" s="290" t="s">
        <v>85</v>
      </c>
      <c r="H2717" s="514"/>
      <c r="I2717" s="247"/>
      <c r="J2717" s="255"/>
      <c r="K2717" s="252"/>
      <c r="L2717" s="252"/>
      <c r="M2717" s="253"/>
      <c r="N2717" s="274"/>
      <c r="O2717" s="249"/>
    </row>
    <row r="2718" spans="1:15" s="38" customFormat="1" ht="20.149999999999999" customHeight="1" thickBot="1">
      <c r="A2718" s="503"/>
      <c r="B2718" s="943" t="s">
        <v>248</v>
      </c>
      <c r="C2718" s="967"/>
      <c r="D2718" s="967"/>
      <c r="E2718" s="967"/>
      <c r="F2718" s="968"/>
      <c r="G2718" s="291"/>
      <c r="H2718" s="515"/>
      <c r="I2718" s="292"/>
      <c r="J2718" s="293"/>
      <c r="K2718" s="294"/>
      <c r="L2718" s="294"/>
      <c r="M2718" s="295"/>
      <c r="N2718" s="296"/>
      <c r="O2718" s="297"/>
    </row>
    <row r="2719" spans="1:15" s="38" customFormat="1" ht="22.25" customHeight="1" thickTop="1">
      <c r="A2719" s="503"/>
      <c r="B2719" s="943" t="s">
        <v>249</v>
      </c>
      <c r="C2719" s="944"/>
      <c r="D2719" s="944"/>
      <c r="E2719" s="944"/>
      <c r="F2719" s="945"/>
      <c r="G2719" s="291"/>
      <c r="H2719" s="298"/>
      <c r="I2719" s="946" t="s">
        <v>250</v>
      </c>
      <c r="J2719" s="947"/>
      <c r="K2719" s="947"/>
      <c r="L2719" s="947"/>
      <c r="M2719" s="947"/>
      <c r="N2719" s="948"/>
      <c r="O2719" s="299">
        <f>SUM(O2676,O2690,O2708,)</f>
        <v>0</v>
      </c>
    </row>
    <row r="2720" spans="1:15" s="38" customFormat="1" ht="35.15" customHeight="1" thickBot="1">
      <c r="A2720" s="503"/>
      <c r="B2720" s="949" t="s">
        <v>251</v>
      </c>
      <c r="C2720" s="950"/>
      <c r="D2720" s="950"/>
      <c r="E2720" s="950"/>
      <c r="F2720" s="951"/>
      <c r="G2720" s="300"/>
      <c r="H2720" s="226"/>
      <c r="I2720" s="929" t="s">
        <v>252</v>
      </c>
      <c r="J2720" s="930"/>
      <c r="K2720" s="930"/>
      <c r="L2720" s="930"/>
      <c r="M2720" s="930"/>
      <c r="N2720" s="931"/>
      <c r="O2720" s="301">
        <f>IF(共通入力シート!$B$18="課税事業者",ROUNDDOWN((O2719-G2721)*10/110,0),0)</f>
        <v>0</v>
      </c>
    </row>
    <row r="2721" spans="1:21" s="38" customFormat="1" ht="25.25" customHeight="1" thickTop="1">
      <c r="A2721" s="503"/>
      <c r="B2721" s="952" t="s">
        <v>90</v>
      </c>
      <c r="C2721" s="953"/>
      <c r="D2721" s="953"/>
      <c r="E2721" s="953"/>
      <c r="F2721" s="954"/>
      <c r="G2721" s="302">
        <f>SUM(G2718:G2720)</f>
        <v>0</v>
      </c>
      <c r="H2721" s="516"/>
      <c r="I2721" s="929" t="s">
        <v>253</v>
      </c>
      <c r="J2721" s="930"/>
      <c r="K2721" s="930"/>
      <c r="L2721" s="930"/>
      <c r="M2721" s="930"/>
      <c r="N2721" s="931"/>
      <c r="O2721" s="299">
        <f>O2719-O2720</f>
        <v>0</v>
      </c>
    </row>
    <row r="2722" spans="1:21" s="38" customFormat="1" ht="26.25" customHeight="1">
      <c r="A2722" s="503"/>
      <c r="B2722" s="517" t="s">
        <v>254</v>
      </c>
      <c r="C2722" s="303"/>
      <c r="D2722" s="303"/>
      <c r="E2722" s="303"/>
      <c r="F2722" s="303"/>
      <c r="G2722" s="304"/>
      <c r="H2722" s="516"/>
      <c r="I2722" s="929" t="s">
        <v>255</v>
      </c>
      <c r="J2722" s="930"/>
      <c r="K2722" s="930"/>
      <c r="L2722" s="930"/>
      <c r="M2722" s="930"/>
      <c r="N2722" s="931"/>
      <c r="O2722" s="742"/>
    </row>
    <row r="2723" spans="1:21" s="38" customFormat="1" ht="10.5" customHeight="1" thickBot="1">
      <c r="A2723" s="503"/>
      <c r="B2723" s="1"/>
      <c r="C2723" s="303"/>
      <c r="D2723" s="303"/>
      <c r="E2723" s="303"/>
      <c r="F2723" s="303"/>
      <c r="G2723" s="304"/>
      <c r="H2723" s="516"/>
      <c r="I2723" s="518"/>
    </row>
    <row r="2724" spans="1:21" s="38" customFormat="1" ht="25.25" customHeight="1" thickBot="1">
      <c r="A2724" s="503"/>
      <c r="B2724" s="932" t="s">
        <v>103</v>
      </c>
      <c r="C2724" s="933"/>
      <c r="D2724" s="934" t="str">
        <f>IF(共通入力シート!$B$2="","",共通入力シート!$B$2)</f>
        <v/>
      </c>
      <c r="E2724" s="934"/>
      <c r="F2724" s="934"/>
      <c r="G2724" s="935"/>
      <c r="H2724" s="936" t="str">
        <f>IF(共通入力シート!$B$18="※選択してください。","★「共通入力シート」の消費税等仕入控除税額の取扱を選択してください。","")</f>
        <v>★「共通入力シート」の消費税等仕入控除税額の取扱を選択してください。</v>
      </c>
      <c r="I2724" s="937"/>
      <c r="J2724" s="937"/>
      <c r="K2724" s="937"/>
      <c r="L2724" s="937"/>
      <c r="M2724" s="937"/>
      <c r="N2724" s="937"/>
      <c r="O2724" s="937"/>
    </row>
    <row r="2725" spans="1:21" s="38" customFormat="1" ht="25.25" customHeight="1" thickBot="1">
      <c r="A2725" s="503"/>
      <c r="B2725" s="938" t="s">
        <v>256</v>
      </c>
      <c r="C2725" s="939"/>
      <c r="D2725" s="940" t="str">
        <f>IF(O2721=0,"",MAX(0,MIN(INT(O2721/2),G2713)))</f>
        <v/>
      </c>
      <c r="E2725" s="940"/>
      <c r="F2725" s="940"/>
      <c r="G2725" s="305" t="s">
        <v>257</v>
      </c>
      <c r="H2725" s="941" t="s">
        <v>497</v>
      </c>
      <c r="I2725" s="942"/>
      <c r="J2725" s="942"/>
      <c r="K2725" s="942"/>
      <c r="L2725" s="942"/>
      <c r="M2725" s="942"/>
      <c r="N2725" s="942"/>
      <c r="O2725" s="942"/>
    </row>
    <row r="2726" spans="1:21" ht="14.25" customHeight="1" thickBot="1">
      <c r="B2726" s="44" t="s">
        <v>492</v>
      </c>
      <c r="C2726" s="4"/>
      <c r="D2726" s="4"/>
      <c r="E2726" s="4"/>
      <c r="F2726" s="4"/>
      <c r="G2726" s="4"/>
      <c r="H2726" s="4"/>
      <c r="I2726" s="4"/>
      <c r="J2726" s="4"/>
      <c r="K2726" s="4"/>
      <c r="L2726" s="4"/>
      <c r="M2726" s="4"/>
      <c r="N2726" s="4"/>
      <c r="O2726" s="4"/>
      <c r="R2726"/>
      <c r="S2726"/>
      <c r="T2726"/>
      <c r="U2726"/>
    </row>
    <row r="2727" spans="1:21" ht="14.25" customHeight="1">
      <c r="B2727" s="1008" t="s">
        <v>76</v>
      </c>
      <c r="C2727" s="1009"/>
      <c r="D2727" s="1012">
        <v>26</v>
      </c>
      <c r="E2727" s="1008" t="s">
        <v>220</v>
      </c>
      <c r="F2727" s="1014"/>
      <c r="G2727" s="1015"/>
      <c r="H2727" s="1018" t="str">
        <f>IF(F2727="","←選択してください。","")</f>
        <v>←選択してください。</v>
      </c>
      <c r="I2727" s="1019"/>
      <c r="J2727" s="1019"/>
      <c r="K2727" s="1019"/>
      <c r="L2727" s="1019"/>
      <c r="M2727" s="1019"/>
      <c r="N2727" s="1019"/>
      <c r="O2727" s="1019"/>
      <c r="R2727"/>
      <c r="S2727"/>
      <c r="T2727"/>
      <c r="U2727"/>
    </row>
    <row r="2728" spans="1:21" ht="14.25" customHeight="1" thickBot="1">
      <c r="B2728" s="1010"/>
      <c r="C2728" s="1011"/>
      <c r="D2728" s="1013"/>
      <c r="E2728" s="1010"/>
      <c r="F2728" s="1016"/>
      <c r="G2728" s="1017"/>
      <c r="H2728" s="1020"/>
      <c r="I2728" s="1021"/>
      <c r="J2728" s="1021"/>
      <c r="K2728" s="1021"/>
      <c r="L2728" s="1021"/>
      <c r="M2728" s="1021"/>
      <c r="N2728" s="1021"/>
      <c r="O2728" s="1021"/>
      <c r="R2728"/>
      <c r="S2728"/>
      <c r="T2728"/>
      <c r="U2728"/>
    </row>
    <row r="2729" spans="1:21" ht="16.5" customHeight="1">
      <c r="B2729" s="488" t="s">
        <v>77</v>
      </c>
      <c r="C2729" s="489"/>
      <c r="D2729" s="489"/>
      <c r="E2729" s="490"/>
      <c r="F2729" s="489"/>
      <c r="G2729" s="489"/>
      <c r="H2729" s="491"/>
      <c r="I2729" s="491"/>
      <c r="J2729" s="491"/>
      <c r="K2729" s="491"/>
      <c r="L2729" s="491"/>
      <c r="M2729" s="491"/>
      <c r="N2729" s="491"/>
      <c r="O2729" s="492"/>
      <c r="R2729"/>
      <c r="S2729"/>
      <c r="T2729"/>
      <c r="U2729"/>
    </row>
    <row r="2730" spans="1:21" ht="18.75" customHeight="1">
      <c r="B2730" s="999"/>
      <c r="C2730" s="1000"/>
      <c r="D2730" s="1000"/>
      <c r="E2730" s="1000"/>
      <c r="F2730" s="1000"/>
      <c r="G2730" s="1000"/>
      <c r="H2730" s="1000"/>
      <c r="I2730" s="1000"/>
      <c r="J2730" s="1000"/>
      <c r="K2730" s="1000"/>
      <c r="L2730" s="493" t="s">
        <v>388</v>
      </c>
      <c r="M2730" s="1003"/>
      <c r="N2730" s="1003"/>
      <c r="O2730" s="1004"/>
      <c r="Q2730" s="498" t="str">
        <f>IF(M2730="", "←選択してください。", "")</f>
        <v>←選択してください。</v>
      </c>
      <c r="R2730"/>
      <c r="S2730"/>
      <c r="T2730"/>
      <c r="U2730"/>
    </row>
    <row r="2731" spans="1:21" ht="17.25" customHeight="1">
      <c r="B2731" s="1001"/>
      <c r="C2731" s="1002"/>
      <c r="D2731" s="1002"/>
      <c r="E2731" s="1002"/>
      <c r="F2731" s="1002"/>
      <c r="G2731" s="1002"/>
      <c r="H2731" s="1002"/>
      <c r="I2731" s="1002"/>
      <c r="J2731" s="1002"/>
      <c r="K2731" s="1002"/>
      <c r="L2731" s="695" t="s">
        <v>56</v>
      </c>
      <c r="M2731" s="1005"/>
      <c r="N2731" s="1005"/>
      <c r="O2731" s="1006"/>
      <c r="Q2731" s="498" t="str">
        <f>IF(AND(F2727="公演事業", M2731=""),"←選択してください。", IF(AND(F2727&lt;&gt;"公演事業", F2727&lt;&gt;""),"←創作種別を記入する必要はありません。", ""))</f>
        <v/>
      </c>
      <c r="R2731"/>
      <c r="S2731"/>
      <c r="T2731"/>
      <c r="U2731"/>
    </row>
    <row r="2732" spans="1:21" ht="4.5" customHeight="1">
      <c r="B2732" s="453"/>
      <c r="C2732" s="453"/>
      <c r="D2732" s="453"/>
      <c r="E2732" s="453"/>
      <c r="F2732" s="453"/>
      <c r="G2732" s="453"/>
      <c r="H2732" s="453"/>
      <c r="I2732" s="453"/>
      <c r="J2732" s="453"/>
      <c r="K2732" s="453"/>
      <c r="L2732" s="453"/>
      <c r="M2732" s="453"/>
      <c r="N2732" s="453"/>
      <c r="O2732" s="494"/>
      <c r="R2732"/>
      <c r="S2732"/>
      <c r="T2732"/>
      <c r="U2732"/>
    </row>
    <row r="2733" spans="1:21" ht="24" customHeight="1">
      <c r="B2733" s="495" t="s">
        <v>205</v>
      </c>
      <c r="C2733" s="496"/>
      <c r="D2733" s="496"/>
      <c r="E2733" s="496"/>
      <c r="F2733" s="925" t="s">
        <v>55</v>
      </c>
      <c r="G2733" s="1007"/>
      <c r="H2733" s="743"/>
      <c r="I2733" s="925" t="s">
        <v>73</v>
      </c>
      <c r="J2733" s="926"/>
      <c r="K2733" s="1007"/>
      <c r="L2733" s="709" t="str">
        <f>IF(F2727="公演事業",IF(OR($H2735=0,$K2735=0),"",$H2733/($H2735*$K2735)),"")</f>
        <v/>
      </c>
      <c r="M2733" s="925" t="s">
        <v>74</v>
      </c>
      <c r="N2733" s="1007"/>
      <c r="O2733" s="497" t="str">
        <f>IF(OR(F2727&lt;&gt;"公演事業",($O2828+$O2831)=0),"",($G2823-$G2822)/($O2828+$O2831))</f>
        <v/>
      </c>
      <c r="Q2733" s="498" t="str">
        <f>IF(OR(F2727="人材養成事業",F2727= "普及啓発事業"), "←斜線部は記入する必要はありません。", "")</f>
        <v/>
      </c>
      <c r="R2733"/>
      <c r="S2733"/>
      <c r="T2733"/>
      <c r="U2733"/>
    </row>
    <row r="2734" spans="1:21" s="1" customFormat="1" ht="21.75" customHeight="1">
      <c r="B2734" s="982" t="s">
        <v>222</v>
      </c>
      <c r="C2734" s="983"/>
      <c r="D2734" s="986" t="s">
        <v>223</v>
      </c>
      <c r="E2734" s="987"/>
      <c r="F2734" s="988" t="s">
        <v>224</v>
      </c>
      <c r="G2734" s="988"/>
      <c r="H2734" s="989" t="s">
        <v>225</v>
      </c>
      <c r="I2734" s="989"/>
      <c r="J2734" s="989"/>
      <c r="K2734" s="222" t="s">
        <v>226</v>
      </c>
      <c r="L2734" s="990" t="s">
        <v>227</v>
      </c>
      <c r="M2734" s="990"/>
      <c r="N2734" s="990"/>
      <c r="O2734" s="991"/>
    </row>
    <row r="2735" spans="1:21" s="1" customFormat="1" ht="21.75" customHeight="1">
      <c r="B2735" s="984"/>
      <c r="C2735" s="985"/>
      <c r="D2735" s="992"/>
      <c r="E2735" s="993"/>
      <c r="F2735" s="994"/>
      <c r="G2735" s="995"/>
      <c r="H2735" s="996"/>
      <c r="I2735" s="996"/>
      <c r="J2735" s="996"/>
      <c r="K2735" s="223"/>
      <c r="L2735" s="997"/>
      <c r="M2735" s="997"/>
      <c r="N2735" s="997"/>
      <c r="O2735" s="998"/>
      <c r="Q2735" s="498" t="str">
        <f>IF(F2727="公演事業","←すべての項目について、必ず記入してください。", IF(OR(F2727="人材養成事業", F2727="普及啓発事業"), "←記入する必要はありません。", ""))</f>
        <v/>
      </c>
    </row>
    <row r="2736" spans="1:21">
      <c r="B2736" s="1"/>
      <c r="C2736" s="1"/>
      <c r="D2736" s="453"/>
      <c r="E2736" s="453"/>
      <c r="F2736" s="453"/>
      <c r="G2736" s="453"/>
      <c r="H2736" s="453"/>
      <c r="I2736" s="453"/>
      <c r="J2736" s="453"/>
      <c r="K2736" s="453"/>
      <c r="L2736" s="453"/>
      <c r="M2736" s="453"/>
      <c r="N2736" s="453"/>
      <c r="O2736" s="453"/>
      <c r="Q2736" s="498"/>
      <c r="R2736"/>
      <c r="S2736"/>
      <c r="T2736"/>
      <c r="U2736"/>
    </row>
    <row r="2737" spans="2:21" ht="18" customHeight="1">
      <c r="B2737" s="976" t="s">
        <v>87</v>
      </c>
      <c r="C2737" s="977"/>
      <c r="D2737" s="977"/>
      <c r="E2737" s="977"/>
      <c r="F2737" s="977"/>
      <c r="G2737" s="977"/>
      <c r="H2737" s="977"/>
      <c r="I2737" s="977"/>
      <c r="J2737" s="977"/>
      <c r="K2737" s="977"/>
      <c r="L2737" s="977"/>
      <c r="M2737" s="977"/>
      <c r="N2737" s="977"/>
      <c r="O2737" s="978"/>
      <c r="R2737"/>
      <c r="S2737"/>
      <c r="T2737"/>
      <c r="U2737"/>
    </row>
    <row r="2738" spans="2:21" ht="18" customHeight="1">
      <c r="B2738" s="969" t="s">
        <v>384</v>
      </c>
      <c r="C2738" s="970"/>
      <c r="D2738" s="970"/>
      <c r="E2738" s="970"/>
      <c r="F2738" s="970"/>
      <c r="G2738" s="970"/>
      <c r="H2738" s="970"/>
      <c r="I2738" s="970"/>
      <c r="J2738" s="970"/>
      <c r="K2738" s="970"/>
      <c r="L2738" s="970"/>
      <c r="M2738" s="970"/>
      <c r="N2738" s="970"/>
      <c r="O2738" s="971"/>
      <c r="P2738" s="499"/>
      <c r="R2738"/>
      <c r="S2738"/>
      <c r="T2738"/>
      <c r="U2738"/>
    </row>
    <row r="2739" spans="2:21" ht="18" customHeight="1">
      <c r="B2739" s="972"/>
      <c r="C2739" s="851"/>
      <c r="D2739" s="851"/>
      <c r="E2739" s="851"/>
      <c r="F2739" s="851"/>
      <c r="G2739" s="851"/>
      <c r="H2739" s="851"/>
      <c r="I2739" s="851"/>
      <c r="J2739" s="851"/>
      <c r="K2739" s="851"/>
      <c r="L2739" s="851"/>
      <c r="M2739" s="851"/>
      <c r="N2739" s="851"/>
      <c r="O2739" s="852"/>
      <c r="P2739" s="499"/>
      <c r="R2739"/>
      <c r="S2739"/>
      <c r="T2739"/>
      <c r="U2739"/>
    </row>
    <row r="2740" spans="2:21" ht="18" customHeight="1">
      <c r="B2740" s="853"/>
      <c r="C2740" s="851"/>
      <c r="D2740" s="851"/>
      <c r="E2740" s="851"/>
      <c r="F2740" s="851"/>
      <c r="G2740" s="851"/>
      <c r="H2740" s="851"/>
      <c r="I2740" s="851"/>
      <c r="J2740" s="851"/>
      <c r="K2740" s="851"/>
      <c r="L2740" s="851"/>
      <c r="M2740" s="851"/>
      <c r="N2740" s="851"/>
      <c r="O2740" s="852"/>
      <c r="P2740" s="499"/>
      <c r="R2740"/>
      <c r="S2740"/>
      <c r="T2740"/>
      <c r="U2740"/>
    </row>
    <row r="2741" spans="2:21" ht="18" customHeight="1">
      <c r="B2741" s="853"/>
      <c r="C2741" s="851"/>
      <c r="D2741" s="851"/>
      <c r="E2741" s="851"/>
      <c r="F2741" s="851"/>
      <c r="G2741" s="851"/>
      <c r="H2741" s="851"/>
      <c r="I2741" s="851"/>
      <c r="J2741" s="851"/>
      <c r="K2741" s="851"/>
      <c r="L2741" s="851"/>
      <c r="M2741" s="851"/>
      <c r="N2741" s="851"/>
      <c r="O2741" s="852"/>
      <c r="P2741" s="499"/>
      <c r="R2741"/>
      <c r="S2741"/>
      <c r="T2741"/>
      <c r="U2741"/>
    </row>
    <row r="2742" spans="2:21" ht="18" customHeight="1">
      <c r="B2742" s="853"/>
      <c r="C2742" s="851"/>
      <c r="D2742" s="851"/>
      <c r="E2742" s="851"/>
      <c r="F2742" s="851"/>
      <c r="G2742" s="851"/>
      <c r="H2742" s="851"/>
      <c r="I2742" s="851"/>
      <c r="J2742" s="851"/>
      <c r="K2742" s="851"/>
      <c r="L2742" s="851"/>
      <c r="M2742" s="851"/>
      <c r="N2742" s="851"/>
      <c r="O2742" s="852"/>
      <c r="P2742" s="499"/>
      <c r="R2742"/>
      <c r="S2742"/>
      <c r="T2742"/>
      <c r="U2742"/>
    </row>
    <row r="2743" spans="2:21" ht="18" customHeight="1">
      <c r="B2743" s="853"/>
      <c r="C2743" s="851"/>
      <c r="D2743" s="851"/>
      <c r="E2743" s="851"/>
      <c r="F2743" s="851"/>
      <c r="G2743" s="851"/>
      <c r="H2743" s="851"/>
      <c r="I2743" s="851"/>
      <c r="J2743" s="851"/>
      <c r="K2743" s="851"/>
      <c r="L2743" s="851"/>
      <c r="M2743" s="851"/>
      <c r="N2743" s="851"/>
      <c r="O2743" s="852"/>
      <c r="P2743" s="499"/>
      <c r="R2743"/>
      <c r="S2743"/>
      <c r="T2743"/>
      <c r="U2743"/>
    </row>
    <row r="2744" spans="2:21" ht="18" customHeight="1">
      <c r="B2744" s="853"/>
      <c r="C2744" s="851"/>
      <c r="D2744" s="851"/>
      <c r="E2744" s="851"/>
      <c r="F2744" s="851"/>
      <c r="G2744" s="851"/>
      <c r="H2744" s="851"/>
      <c r="I2744" s="851"/>
      <c r="J2744" s="851"/>
      <c r="K2744" s="851"/>
      <c r="L2744" s="851"/>
      <c r="M2744" s="851"/>
      <c r="N2744" s="851"/>
      <c r="O2744" s="852"/>
      <c r="P2744" s="499"/>
      <c r="R2744"/>
      <c r="S2744"/>
      <c r="T2744"/>
      <c r="U2744"/>
    </row>
    <row r="2745" spans="2:21" ht="18" customHeight="1">
      <c r="B2745" s="853"/>
      <c r="C2745" s="851"/>
      <c r="D2745" s="851"/>
      <c r="E2745" s="851"/>
      <c r="F2745" s="851"/>
      <c r="G2745" s="851"/>
      <c r="H2745" s="851"/>
      <c r="I2745" s="851"/>
      <c r="J2745" s="851"/>
      <c r="K2745" s="851"/>
      <c r="L2745" s="851"/>
      <c r="M2745" s="851"/>
      <c r="N2745" s="851"/>
      <c r="O2745" s="852"/>
      <c r="P2745" s="499"/>
      <c r="R2745"/>
      <c r="S2745"/>
      <c r="T2745"/>
      <c r="U2745"/>
    </row>
    <row r="2746" spans="2:21" ht="18" customHeight="1">
      <c r="B2746" s="853"/>
      <c r="C2746" s="851"/>
      <c r="D2746" s="851"/>
      <c r="E2746" s="851"/>
      <c r="F2746" s="851"/>
      <c r="G2746" s="851"/>
      <c r="H2746" s="851"/>
      <c r="I2746" s="851"/>
      <c r="J2746" s="851"/>
      <c r="K2746" s="851"/>
      <c r="L2746" s="851"/>
      <c r="M2746" s="851"/>
      <c r="N2746" s="851"/>
      <c r="O2746" s="852"/>
      <c r="P2746" s="499"/>
      <c r="R2746"/>
      <c r="S2746"/>
      <c r="T2746"/>
      <c r="U2746"/>
    </row>
    <row r="2747" spans="2:21" ht="18" customHeight="1">
      <c r="B2747" s="853"/>
      <c r="C2747" s="851"/>
      <c r="D2747" s="851"/>
      <c r="E2747" s="851"/>
      <c r="F2747" s="851"/>
      <c r="G2747" s="851"/>
      <c r="H2747" s="851"/>
      <c r="I2747" s="851"/>
      <c r="J2747" s="851"/>
      <c r="K2747" s="851"/>
      <c r="L2747" s="851"/>
      <c r="M2747" s="851"/>
      <c r="N2747" s="851"/>
      <c r="O2747" s="852"/>
      <c r="P2747" s="499"/>
      <c r="R2747"/>
      <c r="S2747"/>
      <c r="T2747"/>
      <c r="U2747"/>
    </row>
    <row r="2748" spans="2:21" ht="18" customHeight="1">
      <c r="B2748" s="973" t="s">
        <v>386</v>
      </c>
      <c r="C2748" s="974"/>
      <c r="D2748" s="974"/>
      <c r="E2748" s="974"/>
      <c r="F2748" s="974"/>
      <c r="G2748" s="974"/>
      <c r="H2748" s="974"/>
      <c r="I2748" s="974"/>
      <c r="J2748" s="974"/>
      <c r="K2748" s="974"/>
      <c r="L2748" s="974"/>
      <c r="M2748" s="974"/>
      <c r="N2748" s="974"/>
      <c r="O2748" s="975"/>
      <c r="R2748"/>
      <c r="S2748"/>
      <c r="T2748"/>
      <c r="U2748"/>
    </row>
    <row r="2749" spans="2:21" ht="18" customHeight="1">
      <c r="B2749" s="972"/>
      <c r="C2749" s="851"/>
      <c r="D2749" s="851"/>
      <c r="E2749" s="851"/>
      <c r="F2749" s="851"/>
      <c r="G2749" s="851"/>
      <c r="H2749" s="851"/>
      <c r="I2749" s="851"/>
      <c r="J2749" s="851"/>
      <c r="K2749" s="851"/>
      <c r="L2749" s="851"/>
      <c r="M2749" s="851"/>
      <c r="N2749" s="851"/>
      <c r="O2749" s="852"/>
      <c r="R2749"/>
      <c r="S2749"/>
      <c r="T2749"/>
      <c r="U2749"/>
    </row>
    <row r="2750" spans="2:21" ht="18" customHeight="1">
      <c r="B2750" s="853"/>
      <c r="C2750" s="851"/>
      <c r="D2750" s="851"/>
      <c r="E2750" s="851"/>
      <c r="F2750" s="851"/>
      <c r="G2750" s="851"/>
      <c r="H2750" s="851"/>
      <c r="I2750" s="851"/>
      <c r="J2750" s="851"/>
      <c r="K2750" s="851"/>
      <c r="L2750" s="851"/>
      <c r="M2750" s="851"/>
      <c r="N2750" s="851"/>
      <c r="O2750" s="852"/>
      <c r="R2750"/>
      <c r="S2750"/>
      <c r="T2750"/>
      <c r="U2750"/>
    </row>
    <row r="2751" spans="2:21" ht="18" customHeight="1">
      <c r="B2751" s="853"/>
      <c r="C2751" s="851"/>
      <c r="D2751" s="851"/>
      <c r="E2751" s="851"/>
      <c r="F2751" s="851"/>
      <c r="G2751" s="851"/>
      <c r="H2751" s="851"/>
      <c r="I2751" s="851"/>
      <c r="J2751" s="851"/>
      <c r="K2751" s="851"/>
      <c r="L2751" s="851"/>
      <c r="M2751" s="851"/>
      <c r="N2751" s="851"/>
      <c r="O2751" s="852"/>
      <c r="R2751"/>
      <c r="S2751"/>
      <c r="T2751"/>
      <c r="U2751"/>
    </row>
    <row r="2752" spans="2:21" ht="18" customHeight="1">
      <c r="B2752" s="853"/>
      <c r="C2752" s="851"/>
      <c r="D2752" s="851"/>
      <c r="E2752" s="851"/>
      <c r="F2752" s="851"/>
      <c r="G2752" s="851"/>
      <c r="H2752" s="851"/>
      <c r="I2752" s="851"/>
      <c r="J2752" s="851"/>
      <c r="K2752" s="851"/>
      <c r="L2752" s="851"/>
      <c r="M2752" s="851"/>
      <c r="N2752" s="851"/>
      <c r="O2752" s="852"/>
      <c r="R2752"/>
      <c r="S2752"/>
      <c r="T2752"/>
      <c r="U2752"/>
    </row>
    <row r="2753" spans="2:21" ht="18" customHeight="1">
      <c r="B2753" s="853"/>
      <c r="C2753" s="851"/>
      <c r="D2753" s="851"/>
      <c r="E2753" s="851"/>
      <c r="F2753" s="851"/>
      <c r="G2753" s="851"/>
      <c r="H2753" s="851"/>
      <c r="I2753" s="851"/>
      <c r="J2753" s="851"/>
      <c r="K2753" s="851"/>
      <c r="L2753" s="851"/>
      <c r="M2753" s="851"/>
      <c r="N2753" s="851"/>
      <c r="O2753" s="852"/>
      <c r="R2753"/>
      <c r="S2753"/>
      <c r="T2753"/>
      <c r="U2753"/>
    </row>
    <row r="2754" spans="2:21" ht="18" customHeight="1">
      <c r="B2754" s="853"/>
      <c r="C2754" s="851"/>
      <c r="D2754" s="851"/>
      <c r="E2754" s="851"/>
      <c r="F2754" s="851"/>
      <c r="G2754" s="851"/>
      <c r="H2754" s="851"/>
      <c r="I2754" s="851"/>
      <c r="J2754" s="851"/>
      <c r="K2754" s="851"/>
      <c r="L2754" s="851"/>
      <c r="M2754" s="851"/>
      <c r="N2754" s="851"/>
      <c r="O2754" s="852"/>
      <c r="R2754"/>
      <c r="S2754"/>
      <c r="T2754"/>
      <c r="U2754"/>
    </row>
    <row r="2755" spans="2:21" ht="18" customHeight="1">
      <c r="B2755" s="853"/>
      <c r="C2755" s="851"/>
      <c r="D2755" s="851"/>
      <c r="E2755" s="851"/>
      <c r="F2755" s="851"/>
      <c r="G2755" s="851"/>
      <c r="H2755" s="851"/>
      <c r="I2755" s="851"/>
      <c r="J2755" s="851"/>
      <c r="K2755" s="851"/>
      <c r="L2755" s="851"/>
      <c r="M2755" s="851"/>
      <c r="N2755" s="851"/>
      <c r="O2755" s="852"/>
      <c r="R2755"/>
      <c r="S2755"/>
      <c r="T2755"/>
      <c r="U2755"/>
    </row>
    <row r="2756" spans="2:21" ht="18" customHeight="1">
      <c r="B2756" s="853"/>
      <c r="C2756" s="851"/>
      <c r="D2756" s="851"/>
      <c r="E2756" s="851"/>
      <c r="F2756" s="851"/>
      <c r="G2756" s="851"/>
      <c r="H2756" s="851"/>
      <c r="I2756" s="851"/>
      <c r="J2756" s="851"/>
      <c r="K2756" s="851"/>
      <c r="L2756" s="851"/>
      <c r="M2756" s="851"/>
      <c r="N2756" s="851"/>
      <c r="O2756" s="852"/>
      <c r="R2756"/>
      <c r="S2756"/>
      <c r="T2756"/>
      <c r="U2756"/>
    </row>
    <row r="2757" spans="2:21" ht="18" customHeight="1">
      <c r="B2757" s="853"/>
      <c r="C2757" s="851"/>
      <c r="D2757" s="851"/>
      <c r="E2757" s="851"/>
      <c r="F2757" s="851"/>
      <c r="G2757" s="851"/>
      <c r="H2757" s="851"/>
      <c r="I2757" s="851"/>
      <c r="J2757" s="851"/>
      <c r="K2757" s="851"/>
      <c r="L2757" s="851"/>
      <c r="M2757" s="851"/>
      <c r="N2757" s="851"/>
      <c r="O2757" s="852"/>
      <c r="R2757"/>
      <c r="S2757"/>
      <c r="T2757"/>
      <c r="U2757"/>
    </row>
    <row r="2758" spans="2:21" ht="18" customHeight="1">
      <c r="B2758" s="853"/>
      <c r="C2758" s="851"/>
      <c r="D2758" s="851"/>
      <c r="E2758" s="851"/>
      <c r="F2758" s="851"/>
      <c r="G2758" s="851"/>
      <c r="H2758" s="851"/>
      <c r="I2758" s="851"/>
      <c r="J2758" s="851"/>
      <c r="K2758" s="851"/>
      <c r="L2758" s="851"/>
      <c r="M2758" s="851"/>
      <c r="N2758" s="851"/>
      <c r="O2758" s="852"/>
      <c r="R2758"/>
      <c r="S2758"/>
      <c r="T2758"/>
      <c r="U2758"/>
    </row>
    <row r="2759" spans="2:21" ht="18" customHeight="1">
      <c r="B2759" s="853"/>
      <c r="C2759" s="851"/>
      <c r="D2759" s="851"/>
      <c r="E2759" s="851"/>
      <c r="F2759" s="851"/>
      <c r="G2759" s="851"/>
      <c r="H2759" s="851"/>
      <c r="I2759" s="851"/>
      <c r="J2759" s="851"/>
      <c r="K2759" s="851"/>
      <c r="L2759" s="851"/>
      <c r="M2759" s="851"/>
      <c r="N2759" s="851"/>
      <c r="O2759" s="852"/>
      <c r="R2759"/>
      <c r="S2759"/>
      <c r="T2759"/>
      <c r="U2759"/>
    </row>
    <row r="2760" spans="2:21" ht="18" customHeight="1">
      <c r="B2760" s="853"/>
      <c r="C2760" s="851"/>
      <c r="D2760" s="851"/>
      <c r="E2760" s="851"/>
      <c r="F2760" s="851"/>
      <c r="G2760" s="851"/>
      <c r="H2760" s="851"/>
      <c r="I2760" s="851"/>
      <c r="J2760" s="851"/>
      <c r="K2760" s="851"/>
      <c r="L2760" s="851"/>
      <c r="M2760" s="851"/>
      <c r="N2760" s="851"/>
      <c r="O2760" s="852"/>
      <c r="R2760"/>
      <c r="S2760"/>
      <c r="T2760"/>
      <c r="U2760"/>
    </row>
    <row r="2761" spans="2:21" ht="18" customHeight="1">
      <c r="B2761" s="853"/>
      <c r="C2761" s="851"/>
      <c r="D2761" s="851"/>
      <c r="E2761" s="851"/>
      <c r="F2761" s="851"/>
      <c r="G2761" s="851"/>
      <c r="H2761" s="851"/>
      <c r="I2761" s="851"/>
      <c r="J2761" s="851"/>
      <c r="K2761" s="851"/>
      <c r="L2761" s="851"/>
      <c r="M2761" s="851"/>
      <c r="N2761" s="851"/>
      <c r="O2761" s="852"/>
      <c r="R2761"/>
      <c r="S2761"/>
      <c r="T2761"/>
      <c r="U2761"/>
    </row>
    <row r="2762" spans="2:21" ht="18" customHeight="1">
      <c r="B2762" s="853"/>
      <c r="C2762" s="851"/>
      <c r="D2762" s="851"/>
      <c r="E2762" s="851"/>
      <c r="F2762" s="851"/>
      <c r="G2762" s="851"/>
      <c r="H2762" s="851"/>
      <c r="I2762" s="851"/>
      <c r="J2762" s="851"/>
      <c r="K2762" s="851"/>
      <c r="L2762" s="851"/>
      <c r="M2762" s="851"/>
      <c r="N2762" s="851"/>
      <c r="O2762" s="852"/>
      <c r="R2762"/>
      <c r="S2762"/>
      <c r="T2762"/>
      <c r="U2762"/>
    </row>
    <row r="2763" spans="2:21" ht="18" customHeight="1">
      <c r="B2763" s="853"/>
      <c r="C2763" s="851"/>
      <c r="D2763" s="851"/>
      <c r="E2763" s="851"/>
      <c r="F2763" s="851"/>
      <c r="G2763" s="851"/>
      <c r="H2763" s="851"/>
      <c r="I2763" s="851"/>
      <c r="J2763" s="851"/>
      <c r="K2763" s="851"/>
      <c r="L2763" s="851"/>
      <c r="M2763" s="851"/>
      <c r="N2763" s="851"/>
      <c r="O2763" s="852"/>
      <c r="R2763"/>
      <c r="S2763"/>
      <c r="T2763"/>
      <c r="U2763"/>
    </row>
    <row r="2764" spans="2:21" ht="18" customHeight="1">
      <c r="B2764" s="853"/>
      <c r="C2764" s="851"/>
      <c r="D2764" s="851"/>
      <c r="E2764" s="851"/>
      <c r="F2764" s="851"/>
      <c r="G2764" s="851"/>
      <c r="H2764" s="851"/>
      <c r="I2764" s="851"/>
      <c r="J2764" s="851"/>
      <c r="K2764" s="851"/>
      <c r="L2764" s="851"/>
      <c r="M2764" s="851"/>
      <c r="N2764" s="851"/>
      <c r="O2764" s="852"/>
      <c r="R2764"/>
      <c r="S2764"/>
      <c r="T2764"/>
      <c r="U2764"/>
    </row>
    <row r="2765" spans="2:21" ht="18" customHeight="1">
      <c r="B2765" s="979"/>
      <c r="C2765" s="980"/>
      <c r="D2765" s="980"/>
      <c r="E2765" s="980"/>
      <c r="F2765" s="980"/>
      <c r="G2765" s="980"/>
      <c r="H2765" s="980"/>
      <c r="I2765" s="980"/>
      <c r="J2765" s="980"/>
      <c r="K2765" s="980"/>
      <c r="L2765" s="980"/>
      <c r="M2765" s="980"/>
      <c r="N2765" s="980"/>
      <c r="O2765" s="981"/>
      <c r="R2765"/>
      <c r="S2765"/>
      <c r="T2765"/>
      <c r="U2765"/>
    </row>
    <row r="2766" spans="2:21" ht="18" customHeight="1">
      <c r="B2766" s="969" t="s">
        <v>385</v>
      </c>
      <c r="C2766" s="970"/>
      <c r="D2766" s="970"/>
      <c r="E2766" s="970"/>
      <c r="F2766" s="970"/>
      <c r="G2766" s="970"/>
      <c r="H2766" s="970"/>
      <c r="I2766" s="970"/>
      <c r="J2766" s="970"/>
      <c r="K2766" s="970"/>
      <c r="L2766" s="970"/>
      <c r="M2766" s="970"/>
      <c r="N2766" s="970"/>
      <c r="O2766" s="971"/>
      <c r="R2766"/>
      <c r="S2766"/>
      <c r="T2766"/>
      <c r="U2766"/>
    </row>
    <row r="2767" spans="2:21" ht="18" customHeight="1">
      <c r="B2767" s="972"/>
      <c r="C2767" s="851"/>
      <c r="D2767" s="851"/>
      <c r="E2767" s="851"/>
      <c r="F2767" s="851"/>
      <c r="G2767" s="851"/>
      <c r="H2767" s="851"/>
      <c r="I2767" s="851"/>
      <c r="J2767" s="851"/>
      <c r="K2767" s="851"/>
      <c r="L2767" s="851"/>
      <c r="M2767" s="851"/>
      <c r="N2767" s="851"/>
      <c r="O2767" s="852"/>
      <c r="R2767"/>
      <c r="S2767"/>
      <c r="T2767"/>
      <c r="U2767"/>
    </row>
    <row r="2768" spans="2:21" ht="18" customHeight="1">
      <c r="B2768" s="853"/>
      <c r="C2768" s="851"/>
      <c r="D2768" s="851"/>
      <c r="E2768" s="851"/>
      <c r="F2768" s="851"/>
      <c r="G2768" s="851"/>
      <c r="H2768" s="851"/>
      <c r="I2768" s="851"/>
      <c r="J2768" s="851"/>
      <c r="K2768" s="851"/>
      <c r="L2768" s="851"/>
      <c r="M2768" s="851"/>
      <c r="N2768" s="851"/>
      <c r="O2768" s="852"/>
      <c r="R2768"/>
      <c r="S2768"/>
      <c r="T2768"/>
      <c r="U2768"/>
    </row>
    <row r="2769" spans="1:21" ht="18" customHeight="1">
      <c r="B2769" s="853"/>
      <c r="C2769" s="851"/>
      <c r="D2769" s="851"/>
      <c r="E2769" s="851"/>
      <c r="F2769" s="851"/>
      <c r="G2769" s="851"/>
      <c r="H2769" s="851"/>
      <c r="I2769" s="851"/>
      <c r="J2769" s="851"/>
      <c r="K2769" s="851"/>
      <c r="L2769" s="851"/>
      <c r="M2769" s="851"/>
      <c r="N2769" s="851"/>
      <c r="O2769" s="852"/>
      <c r="R2769"/>
      <c r="S2769"/>
      <c r="T2769"/>
      <c r="U2769"/>
    </row>
    <row r="2770" spans="1:21" ht="18" customHeight="1">
      <c r="B2770" s="853"/>
      <c r="C2770" s="851"/>
      <c r="D2770" s="851"/>
      <c r="E2770" s="851"/>
      <c r="F2770" s="851"/>
      <c r="G2770" s="851"/>
      <c r="H2770" s="851"/>
      <c r="I2770" s="851"/>
      <c r="J2770" s="851"/>
      <c r="K2770" s="851"/>
      <c r="L2770" s="851"/>
      <c r="M2770" s="851"/>
      <c r="N2770" s="851"/>
      <c r="O2770" s="852"/>
      <c r="R2770"/>
      <c r="S2770"/>
      <c r="T2770"/>
      <c r="U2770"/>
    </row>
    <row r="2771" spans="1:21" ht="18" customHeight="1">
      <c r="B2771" s="973" t="s">
        <v>387</v>
      </c>
      <c r="C2771" s="974"/>
      <c r="D2771" s="974"/>
      <c r="E2771" s="974"/>
      <c r="F2771" s="974"/>
      <c r="G2771" s="974"/>
      <c r="H2771" s="974"/>
      <c r="I2771" s="974"/>
      <c r="J2771" s="974"/>
      <c r="K2771" s="974"/>
      <c r="L2771" s="974"/>
      <c r="M2771" s="974"/>
      <c r="N2771" s="974"/>
      <c r="O2771" s="975"/>
      <c r="R2771"/>
      <c r="S2771"/>
      <c r="T2771"/>
      <c r="U2771"/>
    </row>
    <row r="2772" spans="1:21" ht="18" customHeight="1">
      <c r="B2772" s="972"/>
      <c r="C2772" s="851"/>
      <c r="D2772" s="851"/>
      <c r="E2772" s="851"/>
      <c r="F2772" s="851"/>
      <c r="G2772" s="851"/>
      <c r="H2772" s="851"/>
      <c r="I2772" s="851"/>
      <c r="J2772" s="851"/>
      <c r="K2772" s="851"/>
      <c r="L2772" s="851"/>
      <c r="M2772" s="851"/>
      <c r="N2772" s="851"/>
      <c r="O2772" s="852"/>
      <c r="R2772"/>
      <c r="S2772"/>
      <c r="T2772"/>
      <c r="U2772"/>
    </row>
    <row r="2773" spans="1:21" ht="18" customHeight="1">
      <c r="B2773" s="854"/>
      <c r="C2773" s="855"/>
      <c r="D2773" s="855"/>
      <c r="E2773" s="855"/>
      <c r="F2773" s="855"/>
      <c r="G2773" s="855"/>
      <c r="H2773" s="855"/>
      <c r="I2773" s="855"/>
      <c r="J2773" s="855"/>
      <c r="K2773" s="855"/>
      <c r="L2773" s="855"/>
      <c r="M2773" s="855"/>
      <c r="N2773" s="855"/>
      <c r="O2773" s="856"/>
      <c r="R2773"/>
      <c r="S2773"/>
      <c r="T2773"/>
      <c r="U2773"/>
    </row>
    <row r="2774" spans="1:21" ht="18" customHeight="1">
      <c r="B2774" s="976" t="s">
        <v>88</v>
      </c>
      <c r="C2774" s="977"/>
      <c r="D2774" s="977"/>
      <c r="E2774" s="977"/>
      <c r="F2774" s="977"/>
      <c r="G2774" s="977"/>
      <c r="H2774" s="977"/>
      <c r="I2774" s="977"/>
      <c r="J2774" s="977"/>
      <c r="K2774" s="977"/>
      <c r="L2774" s="977"/>
      <c r="M2774" s="977"/>
      <c r="N2774" s="977"/>
      <c r="O2774" s="978"/>
      <c r="R2774"/>
      <c r="S2774"/>
      <c r="T2774"/>
      <c r="U2774"/>
    </row>
    <row r="2775" spans="1:21" ht="18" customHeight="1">
      <c r="B2775" s="955"/>
      <c r="C2775" s="956"/>
      <c r="D2775" s="956"/>
      <c r="E2775" s="956"/>
      <c r="F2775" s="956"/>
      <c r="G2775" s="956"/>
      <c r="H2775" s="956"/>
      <c r="I2775" s="956"/>
      <c r="J2775" s="956"/>
      <c r="K2775" s="956"/>
      <c r="L2775" s="956"/>
      <c r="M2775" s="956"/>
      <c r="N2775" s="956"/>
      <c r="O2775" s="957"/>
      <c r="R2775"/>
      <c r="S2775"/>
      <c r="T2775"/>
      <c r="U2775"/>
    </row>
    <row r="2776" spans="1:21" ht="18" customHeight="1">
      <c r="B2776" s="853"/>
      <c r="C2776" s="851"/>
      <c r="D2776" s="851"/>
      <c r="E2776" s="851"/>
      <c r="F2776" s="851"/>
      <c r="G2776" s="851"/>
      <c r="H2776" s="851"/>
      <c r="I2776" s="851"/>
      <c r="J2776" s="851"/>
      <c r="K2776" s="851"/>
      <c r="L2776" s="851"/>
      <c r="M2776" s="851"/>
      <c r="N2776" s="851"/>
      <c r="O2776" s="852"/>
      <c r="R2776"/>
      <c r="S2776"/>
      <c r="T2776"/>
      <c r="U2776"/>
    </row>
    <row r="2777" spans="1:21" s="519" customFormat="1" ht="18" customHeight="1">
      <c r="B2777" s="854"/>
      <c r="C2777" s="855"/>
      <c r="D2777" s="855"/>
      <c r="E2777" s="855"/>
      <c r="F2777" s="855"/>
      <c r="G2777" s="855"/>
      <c r="H2777" s="855"/>
      <c r="I2777" s="855"/>
      <c r="J2777" s="855"/>
      <c r="K2777" s="855"/>
      <c r="L2777" s="855"/>
      <c r="M2777" s="855"/>
      <c r="N2777" s="855"/>
      <c r="O2777" s="856"/>
    </row>
    <row r="2778" spans="1:21" s="1" customFormat="1" ht="4.5" customHeight="1" thickBot="1">
      <c r="B2778" s="500"/>
      <c r="C2778" s="500"/>
      <c r="D2778" s="501"/>
      <c r="E2778" s="501"/>
      <c r="F2778" s="501"/>
      <c r="G2778" s="501"/>
      <c r="H2778" s="501"/>
      <c r="I2778" s="501"/>
      <c r="J2778" s="501"/>
      <c r="K2778" s="501"/>
      <c r="L2778" s="501"/>
      <c r="M2778" s="501"/>
      <c r="N2778" s="501"/>
      <c r="O2778" s="501"/>
    </row>
    <row r="2779" spans="1:21" s="1" customFormat="1" ht="18" customHeight="1" thickBot="1">
      <c r="B2779" s="958" t="s">
        <v>76</v>
      </c>
      <c r="C2779" s="959"/>
      <c r="D2779" s="960"/>
      <c r="E2779" s="714">
        <v>26</v>
      </c>
      <c r="F2779" s="450"/>
      <c r="G2779" s="450"/>
      <c r="H2779" s="450"/>
      <c r="I2779" s="450"/>
      <c r="J2779" s="450"/>
      <c r="K2779" s="450"/>
      <c r="L2779" s="760"/>
      <c r="M2779" s="760"/>
      <c r="N2779" s="760"/>
      <c r="O2779" s="760"/>
    </row>
    <row r="2780" spans="1:21" s="38" customFormat="1" ht="18.75" customHeight="1">
      <c r="A2780" s="307"/>
      <c r="B2780" s="224" t="s">
        <v>493</v>
      </c>
      <c r="C2780" s="224"/>
      <c r="D2780" s="225"/>
      <c r="E2780" s="226"/>
      <c r="F2780" s="226"/>
      <c r="G2780" s="226"/>
      <c r="H2780" s="226"/>
      <c r="I2780" s="226"/>
      <c r="J2780" s="502"/>
      <c r="K2780" s="227"/>
      <c r="L2780" s="760"/>
      <c r="M2780" s="760"/>
      <c r="N2780" s="760"/>
      <c r="O2780" s="760"/>
    </row>
    <row r="2781" spans="1:21" s="38" customFormat="1">
      <c r="A2781" s="503"/>
      <c r="B2781" s="375" t="s">
        <v>228</v>
      </c>
      <c r="C2781" s="375"/>
      <c r="D2781" s="504"/>
      <c r="E2781" s="505"/>
      <c r="F2781" s="505"/>
      <c r="G2781" s="228" t="s">
        <v>229</v>
      </c>
      <c r="H2781" s="504"/>
      <c r="I2781" s="375" t="s">
        <v>230</v>
      </c>
      <c r="J2781" s="375"/>
      <c r="K2781" s="503"/>
      <c r="L2781" s="506"/>
      <c r="M2781" s="507"/>
      <c r="N2781" s="508"/>
      <c r="O2781" s="228" t="s">
        <v>229</v>
      </c>
    </row>
    <row r="2782" spans="1:21" s="38" customFormat="1">
      <c r="A2782" s="509"/>
      <c r="B2782" s="229" t="s">
        <v>231</v>
      </c>
      <c r="C2782" s="230"/>
      <c r="D2782" s="230"/>
      <c r="E2782" s="231"/>
      <c r="F2782" s="231" t="s">
        <v>232</v>
      </c>
      <c r="G2782" s="232" t="s">
        <v>233</v>
      </c>
      <c r="H2782" s="233"/>
      <c r="I2782" s="229" t="s">
        <v>231</v>
      </c>
      <c r="J2782" s="230"/>
      <c r="K2782" s="230"/>
      <c r="L2782" s="230"/>
      <c r="M2782" s="231"/>
      <c r="N2782" s="231" t="s">
        <v>232</v>
      </c>
      <c r="O2782" s="232" t="s">
        <v>233</v>
      </c>
    </row>
    <row r="2783" spans="1:21" s="38" customFormat="1" ht="18" customHeight="1">
      <c r="A2783" s="503"/>
      <c r="B2783" s="234" t="s">
        <v>234</v>
      </c>
      <c r="C2783" s="235"/>
      <c r="D2783" s="235"/>
      <c r="E2783" s="236"/>
      <c r="F2783" s="237"/>
      <c r="G2783" s="238"/>
      <c r="H2783" s="510"/>
      <c r="I2783" s="234" t="s">
        <v>235</v>
      </c>
      <c r="J2783" s="235"/>
      <c r="K2783" s="235"/>
      <c r="L2783" s="235"/>
      <c r="M2783" s="236"/>
      <c r="N2783" s="239"/>
      <c r="O2783" s="240"/>
    </row>
    <row r="2784" spans="1:21" s="38" customFormat="1" ht="14.25" customHeight="1">
      <c r="A2784" s="503"/>
      <c r="B2784" s="241"/>
      <c r="C2784" s="242"/>
      <c r="D2784" s="243"/>
      <c r="E2784" s="244"/>
      <c r="F2784" s="245"/>
      <c r="G2784" s="246"/>
      <c r="H2784" s="510"/>
      <c r="I2784" s="247"/>
      <c r="J2784" s="248"/>
      <c r="K2784" s="243"/>
      <c r="L2784" s="243"/>
      <c r="M2784" s="244"/>
      <c r="N2784" s="245"/>
      <c r="O2784" s="249"/>
    </row>
    <row r="2785" spans="1:15" s="38" customFormat="1" ht="14.25" customHeight="1">
      <c r="A2785" s="503"/>
      <c r="B2785" s="250"/>
      <c r="C2785" s="251"/>
      <c r="D2785" s="252"/>
      <c r="E2785" s="253"/>
      <c r="F2785" s="245"/>
      <c r="G2785" s="254">
        <f>ROUNDDOWN(SUM(F2784:F2791)/1000,0)</f>
        <v>0</v>
      </c>
      <c r="H2785" s="511"/>
      <c r="I2785" s="247"/>
      <c r="J2785" s="255"/>
      <c r="K2785" s="252"/>
      <c r="L2785" s="252"/>
      <c r="M2785" s="253"/>
      <c r="N2785" s="245"/>
      <c r="O2785" s="256">
        <f>ROUNDDOWN(SUM(N2784:N2796)/1000,0)</f>
        <v>0</v>
      </c>
    </row>
    <row r="2786" spans="1:15" s="38" customFormat="1" ht="14.25" customHeight="1">
      <c r="A2786" s="503"/>
      <c r="B2786" s="250"/>
      <c r="C2786" s="251"/>
      <c r="D2786" s="252"/>
      <c r="E2786" s="253"/>
      <c r="F2786" s="245"/>
      <c r="G2786" s="254"/>
      <c r="H2786" s="511"/>
      <c r="I2786" s="257"/>
      <c r="J2786" s="255"/>
      <c r="K2786" s="252"/>
      <c r="L2786" s="252"/>
      <c r="M2786" s="253"/>
      <c r="N2786" s="245"/>
      <c r="O2786" s="249"/>
    </row>
    <row r="2787" spans="1:15" s="38" customFormat="1" ht="14.25" customHeight="1">
      <c r="A2787" s="503"/>
      <c r="B2787" s="250"/>
      <c r="C2787" s="251"/>
      <c r="D2787" s="252"/>
      <c r="E2787" s="253"/>
      <c r="F2787" s="245"/>
      <c r="G2787" s="254"/>
      <c r="H2787" s="511"/>
      <c r="I2787" s="257"/>
      <c r="J2787" s="255"/>
      <c r="K2787" s="252"/>
      <c r="L2787" s="252"/>
      <c r="M2787" s="253"/>
      <c r="N2787" s="245"/>
      <c r="O2787" s="249"/>
    </row>
    <row r="2788" spans="1:15" s="38" customFormat="1" ht="14.25" customHeight="1">
      <c r="A2788" s="503"/>
      <c r="B2788" s="250"/>
      <c r="C2788" s="251"/>
      <c r="D2788" s="252"/>
      <c r="E2788" s="253"/>
      <c r="F2788" s="245"/>
      <c r="G2788" s="254"/>
      <c r="H2788" s="511"/>
      <c r="I2788" s="257"/>
      <c r="J2788" s="255"/>
      <c r="K2788" s="252"/>
      <c r="L2788" s="252"/>
      <c r="M2788" s="253"/>
      <c r="N2788" s="245"/>
      <c r="O2788" s="249"/>
    </row>
    <row r="2789" spans="1:15" s="38" customFormat="1" ht="14.25" customHeight="1">
      <c r="A2789" s="503"/>
      <c r="B2789" s="250"/>
      <c r="C2789" s="251"/>
      <c r="D2789" s="252"/>
      <c r="E2789" s="253"/>
      <c r="F2789" s="245"/>
      <c r="G2789" s="254"/>
      <c r="H2789" s="511"/>
      <c r="I2789" s="257"/>
      <c r="J2789" s="255"/>
      <c r="K2789" s="252"/>
      <c r="L2789" s="252"/>
      <c r="M2789" s="253"/>
      <c r="N2789" s="245"/>
      <c r="O2789" s="249"/>
    </row>
    <row r="2790" spans="1:15" s="38" customFormat="1" ht="14.25" customHeight="1">
      <c r="A2790" s="503"/>
      <c r="B2790" s="250"/>
      <c r="C2790" s="251"/>
      <c r="D2790" s="252"/>
      <c r="E2790" s="253"/>
      <c r="F2790" s="245"/>
      <c r="G2790" s="258"/>
      <c r="H2790" s="512"/>
      <c r="I2790" s="259"/>
      <c r="J2790" s="255"/>
      <c r="K2790" s="252"/>
      <c r="L2790" s="252"/>
      <c r="M2790" s="253"/>
      <c r="N2790" s="245"/>
      <c r="O2790" s="249"/>
    </row>
    <row r="2791" spans="1:15" s="38" customFormat="1" ht="14.25" customHeight="1">
      <c r="A2791" s="503"/>
      <c r="B2791" s="250"/>
      <c r="C2791" s="260"/>
      <c r="D2791" s="261"/>
      <c r="E2791" s="262"/>
      <c r="F2791" s="263"/>
      <c r="G2791" s="258"/>
      <c r="H2791" s="512"/>
      <c r="I2791" s="259"/>
      <c r="J2791" s="255"/>
      <c r="K2791" s="252"/>
      <c r="L2791" s="252"/>
      <c r="M2791" s="253"/>
      <c r="N2791" s="245"/>
      <c r="O2791" s="249"/>
    </row>
    <row r="2792" spans="1:15" s="38" customFormat="1" ht="14.25" customHeight="1">
      <c r="A2792" s="503"/>
      <c r="B2792" s="234" t="s">
        <v>236</v>
      </c>
      <c r="C2792" s="235"/>
      <c r="D2792" s="235"/>
      <c r="E2792" s="236"/>
      <c r="F2792" s="237"/>
      <c r="G2792" s="238"/>
      <c r="H2792" s="513"/>
      <c r="I2792" s="247"/>
      <c r="J2792" s="255"/>
      <c r="K2792" s="252"/>
      <c r="L2792" s="252"/>
      <c r="M2792" s="253"/>
      <c r="N2792" s="245"/>
      <c r="O2792" s="249"/>
    </row>
    <row r="2793" spans="1:15" s="38" customFormat="1" ht="14.25" customHeight="1">
      <c r="A2793" s="503"/>
      <c r="B2793" s="241"/>
      <c r="C2793" s="242"/>
      <c r="D2793" s="243"/>
      <c r="E2793" s="244"/>
      <c r="F2793" s="264"/>
      <c r="G2793" s="246"/>
      <c r="H2793" s="513"/>
      <c r="I2793" s="257"/>
      <c r="J2793" s="255"/>
      <c r="K2793" s="252"/>
      <c r="L2793" s="252"/>
      <c r="M2793" s="253"/>
      <c r="N2793" s="245"/>
      <c r="O2793" s="249"/>
    </row>
    <row r="2794" spans="1:15" s="38" customFormat="1" ht="14.25" customHeight="1">
      <c r="A2794" s="503"/>
      <c r="B2794" s="250"/>
      <c r="C2794" s="251"/>
      <c r="D2794" s="252"/>
      <c r="E2794" s="253"/>
      <c r="F2794" s="265"/>
      <c r="G2794" s="254">
        <f>ROUNDDOWN(SUM(F2793:F2797)/1000,0)</f>
        <v>0</v>
      </c>
      <c r="H2794" s="511"/>
      <c r="I2794" s="247"/>
      <c r="J2794" s="255"/>
      <c r="K2794" s="252"/>
      <c r="L2794" s="252"/>
      <c r="M2794" s="253"/>
      <c r="N2794" s="245"/>
      <c r="O2794" s="249"/>
    </row>
    <row r="2795" spans="1:15" s="38" customFormat="1" ht="14.25" customHeight="1">
      <c r="A2795" s="503"/>
      <c r="B2795" s="250"/>
      <c r="C2795" s="251"/>
      <c r="D2795" s="252"/>
      <c r="E2795" s="253"/>
      <c r="F2795" s="265"/>
      <c r="G2795" s="254"/>
      <c r="H2795" s="511"/>
      <c r="I2795" s="247"/>
      <c r="J2795" s="255"/>
      <c r="K2795" s="252"/>
      <c r="L2795" s="252"/>
      <c r="M2795" s="253"/>
      <c r="N2795" s="265"/>
      <c r="O2795" s="249"/>
    </row>
    <row r="2796" spans="1:15" s="38" customFormat="1" ht="14.25" customHeight="1">
      <c r="A2796" s="503"/>
      <c r="B2796" s="250"/>
      <c r="C2796" s="251"/>
      <c r="D2796" s="252"/>
      <c r="E2796" s="253"/>
      <c r="F2796" s="245"/>
      <c r="G2796" s="254"/>
      <c r="H2796" s="513"/>
      <c r="I2796" s="247"/>
      <c r="J2796" s="266"/>
      <c r="K2796" s="261"/>
      <c r="L2796" s="261"/>
      <c r="M2796" s="262"/>
      <c r="N2796" s="245"/>
      <c r="O2796" s="267"/>
    </row>
    <row r="2797" spans="1:15" s="38" customFormat="1" ht="14.25" customHeight="1">
      <c r="A2797" s="503"/>
      <c r="B2797" s="250"/>
      <c r="C2797" s="260"/>
      <c r="D2797" s="261"/>
      <c r="E2797" s="262"/>
      <c r="F2797" s="263"/>
      <c r="G2797" s="254"/>
      <c r="H2797" s="511"/>
      <c r="I2797" s="234" t="s">
        <v>237</v>
      </c>
      <c r="J2797" s="235"/>
      <c r="K2797" s="235"/>
      <c r="L2797" s="235"/>
      <c r="M2797" s="236"/>
      <c r="N2797" s="237"/>
      <c r="O2797" s="268"/>
    </row>
    <row r="2798" spans="1:15" s="38" customFormat="1" ht="14.25" customHeight="1">
      <c r="A2798" s="503"/>
      <c r="B2798" s="234" t="s">
        <v>238</v>
      </c>
      <c r="C2798" s="235"/>
      <c r="D2798" s="235"/>
      <c r="E2798" s="236"/>
      <c r="F2798" s="237"/>
      <c r="G2798" s="238"/>
      <c r="H2798" s="511"/>
      <c r="I2798" s="247"/>
      <c r="J2798" s="248"/>
      <c r="K2798" s="243"/>
      <c r="L2798" s="243"/>
      <c r="M2798" s="244"/>
      <c r="N2798" s="245"/>
      <c r="O2798" s="249"/>
    </row>
    <row r="2799" spans="1:15" s="38" customFormat="1" ht="14.25" customHeight="1">
      <c r="A2799" s="503"/>
      <c r="B2799" s="241"/>
      <c r="C2799" s="242"/>
      <c r="D2799" s="243"/>
      <c r="E2799" s="244"/>
      <c r="F2799" s="264"/>
      <c r="G2799" s="246"/>
      <c r="H2799" s="513"/>
      <c r="I2799" s="247"/>
      <c r="J2799" s="255"/>
      <c r="K2799" s="252"/>
      <c r="L2799" s="252"/>
      <c r="M2799" s="253"/>
      <c r="N2799" s="265"/>
      <c r="O2799" s="256">
        <f>ROUNDDOWN(SUM(N2798:N2814)/1000,0)</f>
        <v>0</v>
      </c>
    </row>
    <row r="2800" spans="1:15" s="38" customFormat="1" ht="14.25" customHeight="1">
      <c r="A2800" s="503"/>
      <c r="B2800" s="250"/>
      <c r="C2800" s="251"/>
      <c r="D2800" s="252"/>
      <c r="E2800" s="253"/>
      <c r="F2800" s="265"/>
      <c r="G2800" s="254">
        <f>ROUNDDOWN(SUM(F2799:F2804)/1000,0)</f>
        <v>0</v>
      </c>
      <c r="H2800" s="513"/>
      <c r="I2800" s="257"/>
      <c r="J2800" s="255"/>
      <c r="K2800" s="252"/>
      <c r="L2800" s="252"/>
      <c r="M2800" s="253"/>
      <c r="N2800" s="245"/>
      <c r="O2800" s="249"/>
    </row>
    <row r="2801" spans="1:15" s="38" customFormat="1" ht="14.25" customHeight="1">
      <c r="A2801" s="503"/>
      <c r="B2801" s="250"/>
      <c r="C2801" s="251"/>
      <c r="D2801" s="252"/>
      <c r="E2801" s="253"/>
      <c r="F2801" s="265"/>
      <c r="G2801" s="254"/>
      <c r="H2801" s="513"/>
      <c r="I2801" s="257"/>
      <c r="J2801" s="255"/>
      <c r="K2801" s="252"/>
      <c r="L2801" s="252"/>
      <c r="M2801" s="253"/>
      <c r="N2801" s="245"/>
      <c r="O2801" s="249"/>
    </row>
    <row r="2802" spans="1:15" s="38" customFormat="1" ht="14.25" customHeight="1">
      <c r="A2802" s="503"/>
      <c r="B2802" s="250"/>
      <c r="C2802" s="251"/>
      <c r="D2802" s="252"/>
      <c r="E2802" s="253"/>
      <c r="F2802" s="265"/>
      <c r="G2802" s="254"/>
      <c r="H2802" s="511"/>
      <c r="I2802" s="257"/>
      <c r="J2802" s="255"/>
      <c r="K2802" s="252"/>
      <c r="L2802" s="252"/>
      <c r="M2802" s="253"/>
      <c r="N2802" s="265"/>
      <c r="O2802" s="249"/>
    </row>
    <row r="2803" spans="1:15" s="38" customFormat="1" ht="14.25" customHeight="1">
      <c r="A2803" s="503"/>
      <c r="B2803" s="250"/>
      <c r="C2803" s="251"/>
      <c r="D2803" s="252"/>
      <c r="E2803" s="253"/>
      <c r="F2803" s="245"/>
      <c r="G2803" s="254"/>
      <c r="H2803" s="511"/>
      <c r="I2803" s="257"/>
      <c r="J2803" s="255"/>
      <c r="K2803" s="252"/>
      <c r="L2803" s="252"/>
      <c r="M2803" s="253"/>
      <c r="N2803" s="265"/>
      <c r="O2803" s="249"/>
    </row>
    <row r="2804" spans="1:15" s="38" customFormat="1" ht="14.25" customHeight="1">
      <c r="A2804" s="503"/>
      <c r="B2804" s="250"/>
      <c r="C2804" s="260"/>
      <c r="D2804" s="261"/>
      <c r="E2804" s="262"/>
      <c r="F2804" s="263"/>
      <c r="G2804" s="254"/>
      <c r="H2804" s="511"/>
      <c r="I2804" s="247"/>
      <c r="J2804" s="255"/>
      <c r="K2804" s="252"/>
      <c r="L2804" s="252"/>
      <c r="M2804" s="253"/>
      <c r="N2804" s="265"/>
      <c r="O2804" s="249"/>
    </row>
    <row r="2805" spans="1:15" s="38" customFormat="1" ht="14.25" customHeight="1">
      <c r="A2805" s="503"/>
      <c r="B2805" s="234" t="s">
        <v>239</v>
      </c>
      <c r="C2805" s="235"/>
      <c r="D2805" s="235"/>
      <c r="E2805" s="236"/>
      <c r="F2805" s="237"/>
      <c r="G2805" s="238"/>
      <c r="H2805" s="511"/>
      <c r="I2805" s="257"/>
      <c r="J2805" s="255"/>
      <c r="K2805" s="252"/>
      <c r="L2805" s="252"/>
      <c r="M2805" s="253"/>
      <c r="N2805" s="265"/>
      <c r="O2805" s="249"/>
    </row>
    <row r="2806" spans="1:15" s="38" customFormat="1" ht="14.25" customHeight="1">
      <c r="A2806" s="503"/>
      <c r="B2806" s="241"/>
      <c r="C2806" s="242"/>
      <c r="D2806" s="243"/>
      <c r="E2806" s="244"/>
      <c r="F2806" s="264"/>
      <c r="G2806" s="246"/>
      <c r="H2806" s="513"/>
      <c r="I2806" s="247"/>
      <c r="J2806" s="255"/>
      <c r="K2806" s="252"/>
      <c r="L2806" s="252"/>
      <c r="M2806" s="253"/>
      <c r="N2806" s="245"/>
      <c r="O2806" s="249"/>
    </row>
    <row r="2807" spans="1:15" s="38" customFormat="1" ht="14.25" customHeight="1">
      <c r="A2807" s="503"/>
      <c r="B2807" s="250"/>
      <c r="C2807" s="251"/>
      <c r="D2807" s="252"/>
      <c r="E2807" s="253"/>
      <c r="F2807" s="265"/>
      <c r="G2807" s="254">
        <f>ROUNDDOWN(SUM(F2806:F2810)/1000,0)</f>
        <v>0</v>
      </c>
      <c r="H2807" s="513"/>
      <c r="I2807" s="247"/>
      <c r="J2807" s="255"/>
      <c r="K2807" s="252"/>
      <c r="L2807" s="252"/>
      <c r="M2807" s="253"/>
      <c r="N2807" s="245"/>
      <c r="O2807" s="249"/>
    </row>
    <row r="2808" spans="1:15" s="38" customFormat="1" ht="14.25" customHeight="1">
      <c r="A2808" s="503"/>
      <c r="B2808" s="250"/>
      <c r="C2808" s="251"/>
      <c r="D2808" s="252"/>
      <c r="E2808" s="253"/>
      <c r="F2808" s="265"/>
      <c r="G2808" s="254"/>
      <c r="H2808" s="513"/>
      <c r="I2808" s="247"/>
      <c r="J2808" s="255"/>
      <c r="K2808" s="252"/>
      <c r="L2808" s="252"/>
      <c r="M2808" s="253"/>
      <c r="N2808" s="245"/>
      <c r="O2808" s="249"/>
    </row>
    <row r="2809" spans="1:15" s="38" customFormat="1" ht="14.25" customHeight="1">
      <c r="A2809" s="503"/>
      <c r="B2809" s="250"/>
      <c r="C2809" s="251"/>
      <c r="D2809" s="252"/>
      <c r="E2809" s="253"/>
      <c r="F2809" s="245"/>
      <c r="G2809" s="254"/>
      <c r="H2809" s="511"/>
      <c r="I2809" s="257"/>
      <c r="J2809" s="255"/>
      <c r="K2809" s="252"/>
      <c r="L2809" s="252"/>
      <c r="M2809" s="253"/>
      <c r="N2809" s="265"/>
      <c r="O2809" s="249"/>
    </row>
    <row r="2810" spans="1:15" s="38" customFormat="1" ht="14.25" customHeight="1">
      <c r="A2810" s="503"/>
      <c r="B2810" s="250"/>
      <c r="C2810" s="260"/>
      <c r="D2810" s="261"/>
      <c r="E2810" s="262"/>
      <c r="F2810" s="263"/>
      <c r="G2810" s="254"/>
      <c r="H2810" s="511"/>
      <c r="I2810" s="257"/>
      <c r="J2810" s="255"/>
      <c r="K2810" s="252"/>
      <c r="L2810" s="252"/>
      <c r="M2810" s="253"/>
      <c r="N2810" s="245"/>
      <c r="O2810" s="249"/>
    </row>
    <row r="2811" spans="1:15" s="38" customFormat="1" ht="14.25" customHeight="1">
      <c r="A2811" s="503"/>
      <c r="B2811" s="234" t="s">
        <v>240</v>
      </c>
      <c r="C2811" s="235"/>
      <c r="D2811" s="235"/>
      <c r="E2811" s="236"/>
      <c r="F2811" s="237"/>
      <c r="G2811" s="238"/>
      <c r="H2811" s="511"/>
      <c r="I2811" s="257"/>
      <c r="J2811" s="255"/>
      <c r="K2811" s="252"/>
      <c r="L2811" s="252"/>
      <c r="M2811" s="253"/>
      <c r="N2811" s="245"/>
      <c r="O2811" s="249"/>
    </row>
    <row r="2812" spans="1:15" s="38" customFormat="1" ht="14.25" customHeight="1">
      <c r="A2812" s="503"/>
      <c r="B2812" s="241"/>
      <c r="C2812" s="242"/>
      <c r="D2812" s="243"/>
      <c r="E2812" s="244"/>
      <c r="F2812" s="269"/>
      <c r="G2812" s="246"/>
      <c r="H2812" s="511"/>
      <c r="I2812" s="257"/>
      <c r="J2812" s="255"/>
      <c r="K2812" s="252"/>
      <c r="L2812" s="252"/>
      <c r="M2812" s="253"/>
      <c r="N2812" s="245"/>
      <c r="O2812" s="249"/>
    </row>
    <row r="2813" spans="1:15" s="38" customFormat="1" ht="14.25" customHeight="1">
      <c r="A2813" s="503"/>
      <c r="B2813" s="250"/>
      <c r="C2813" s="251"/>
      <c r="D2813" s="252"/>
      <c r="E2813" s="253"/>
      <c r="F2813" s="245"/>
      <c r="G2813" s="246">
        <f>ROUNDDOWN(SUM(F2812:F2816)/1000,0)</f>
        <v>0</v>
      </c>
      <c r="H2813" s="511"/>
      <c r="I2813" s="247"/>
      <c r="J2813" s="255"/>
      <c r="K2813" s="252"/>
      <c r="L2813" s="252"/>
      <c r="M2813" s="253"/>
      <c r="N2813" s="265"/>
      <c r="O2813" s="249"/>
    </row>
    <row r="2814" spans="1:15" s="38" customFormat="1" ht="14.25" customHeight="1">
      <c r="A2814" s="503"/>
      <c r="B2814" s="250"/>
      <c r="C2814" s="251"/>
      <c r="D2814" s="252"/>
      <c r="E2814" s="253"/>
      <c r="F2814" s="265"/>
      <c r="G2814" s="246"/>
      <c r="H2814" s="513"/>
      <c r="I2814" s="247"/>
      <c r="J2814" s="266"/>
      <c r="K2814" s="261"/>
      <c r="L2814" s="261"/>
      <c r="M2814" s="262"/>
      <c r="N2814" s="245"/>
      <c r="O2814" s="267"/>
    </row>
    <row r="2815" spans="1:15" s="38" customFormat="1" ht="14.25" customHeight="1">
      <c r="A2815" s="503"/>
      <c r="B2815" s="250"/>
      <c r="C2815" s="251"/>
      <c r="D2815" s="252"/>
      <c r="E2815" s="253"/>
      <c r="F2815" s="265"/>
      <c r="G2815" s="246"/>
      <c r="H2815" s="511"/>
      <c r="I2815" s="270" t="s">
        <v>241</v>
      </c>
      <c r="J2815" s="271"/>
      <c r="K2815" s="271"/>
      <c r="L2815" s="271"/>
      <c r="M2815" s="272"/>
      <c r="N2815" s="237"/>
      <c r="O2815" s="268"/>
    </row>
    <row r="2816" spans="1:15" s="38" customFormat="1" ht="14.25" customHeight="1">
      <c r="A2816" s="503"/>
      <c r="B2816" s="250"/>
      <c r="C2816" s="260"/>
      <c r="D2816" s="261"/>
      <c r="E2816" s="262"/>
      <c r="F2816" s="263"/>
      <c r="G2816" s="254"/>
      <c r="H2816" s="513"/>
      <c r="I2816" s="247"/>
      <c r="J2816" s="248"/>
      <c r="K2816" s="243"/>
      <c r="L2816" s="243"/>
      <c r="M2816" s="244"/>
      <c r="N2816" s="273"/>
      <c r="O2816" s="249"/>
    </row>
    <row r="2817" spans="1:15" s="38" customFormat="1" ht="14.25" customHeight="1">
      <c r="A2817" s="503"/>
      <c r="B2817" s="234" t="s">
        <v>242</v>
      </c>
      <c r="C2817" s="235"/>
      <c r="D2817" s="235"/>
      <c r="E2817" s="236"/>
      <c r="F2817" s="237"/>
      <c r="G2817" s="238"/>
      <c r="H2817" s="513"/>
      <c r="I2817" s="247"/>
      <c r="J2817" s="255"/>
      <c r="K2817" s="252"/>
      <c r="L2817" s="252"/>
      <c r="M2817" s="253"/>
      <c r="N2817" s="274"/>
      <c r="O2817" s="275">
        <f>ROUNDDOWN(SUM(N2816:N2827)/1000,0)</f>
        <v>0</v>
      </c>
    </row>
    <row r="2818" spans="1:15" s="38" customFormat="1" ht="14.25" customHeight="1">
      <c r="A2818" s="503"/>
      <c r="B2818" s="241"/>
      <c r="C2818" s="242"/>
      <c r="D2818" s="243"/>
      <c r="E2818" s="244"/>
      <c r="F2818" s="269"/>
      <c r="G2818" s="246"/>
      <c r="H2818" s="513"/>
      <c r="I2818" s="257"/>
      <c r="J2818" s="255"/>
      <c r="K2818" s="252"/>
      <c r="L2818" s="252"/>
      <c r="M2818" s="253"/>
      <c r="N2818" s="276"/>
      <c r="O2818" s="249"/>
    </row>
    <row r="2819" spans="1:15" s="38" customFormat="1" ht="14.25" customHeight="1">
      <c r="A2819" s="503"/>
      <c r="B2819" s="250"/>
      <c r="C2819" s="251"/>
      <c r="D2819" s="252"/>
      <c r="E2819" s="253"/>
      <c r="F2819" s="263"/>
      <c r="G2819" s="254">
        <f>ROUNDDOWN(SUM(F2818:F2821)/1000,0)</f>
        <v>0</v>
      </c>
      <c r="H2819" s="511"/>
      <c r="I2819" s="247"/>
      <c r="J2819" s="255"/>
      <c r="K2819" s="252"/>
      <c r="L2819" s="252"/>
      <c r="M2819" s="253"/>
      <c r="N2819" s="274"/>
      <c r="O2819" s="249"/>
    </row>
    <row r="2820" spans="1:15" s="38" customFormat="1" ht="14.25" customHeight="1">
      <c r="A2820" s="503"/>
      <c r="B2820" s="250"/>
      <c r="C2820" s="251"/>
      <c r="D2820" s="252"/>
      <c r="E2820" s="253"/>
      <c r="F2820" s="263"/>
      <c r="G2820" s="254"/>
      <c r="H2820" s="513"/>
      <c r="I2820" s="257"/>
      <c r="J2820" s="255"/>
      <c r="K2820" s="252"/>
      <c r="L2820" s="252"/>
      <c r="M2820" s="253"/>
      <c r="N2820" s="276"/>
      <c r="O2820" s="249"/>
    </row>
    <row r="2821" spans="1:15" s="38" customFormat="1" ht="14.25" customHeight="1">
      <c r="A2821" s="503"/>
      <c r="B2821" s="250"/>
      <c r="C2821" s="260"/>
      <c r="D2821" s="261"/>
      <c r="E2821" s="262"/>
      <c r="F2821" s="263"/>
      <c r="G2821" s="254"/>
      <c r="H2821" s="513"/>
      <c r="I2821" s="247"/>
      <c r="J2821" s="255"/>
      <c r="K2821" s="252"/>
      <c r="L2821" s="252"/>
      <c r="M2821" s="253"/>
      <c r="N2821" s="274"/>
      <c r="O2821" s="249"/>
    </row>
    <row r="2822" spans="1:15" s="38" customFormat="1" ht="14.25" customHeight="1" thickBot="1">
      <c r="A2822" s="503"/>
      <c r="B2822" s="277" t="s">
        <v>243</v>
      </c>
      <c r="C2822" s="278"/>
      <c r="D2822" s="278"/>
      <c r="E2822" s="279"/>
      <c r="F2822" s="280"/>
      <c r="G2822" s="281">
        <f>G2823-G2785-G2794-G2800-G2807-G2813-G2819</f>
        <v>0</v>
      </c>
      <c r="H2822" s="511"/>
      <c r="I2822" s="282"/>
      <c r="J2822" s="255"/>
      <c r="K2822" s="252"/>
      <c r="L2822" s="252"/>
      <c r="M2822" s="253"/>
      <c r="N2822" s="274"/>
      <c r="O2822" s="249"/>
    </row>
    <row r="2823" spans="1:15" s="38" customFormat="1" ht="20.149999999999999" customHeight="1" thickTop="1">
      <c r="A2823" s="503"/>
      <c r="B2823" s="961" t="s">
        <v>244</v>
      </c>
      <c r="C2823" s="962"/>
      <c r="D2823" s="962"/>
      <c r="E2823" s="962"/>
      <c r="F2823" s="963"/>
      <c r="G2823" s="283">
        <f>O2830</f>
        <v>0</v>
      </c>
      <c r="H2823" s="511"/>
      <c r="I2823" s="284"/>
      <c r="J2823" s="255"/>
      <c r="K2823" s="252"/>
      <c r="L2823" s="252"/>
      <c r="M2823" s="253"/>
      <c r="N2823" s="274"/>
      <c r="O2823" s="249"/>
    </row>
    <row r="2824" spans="1:15" s="38" customFormat="1" ht="14.25" customHeight="1">
      <c r="A2824" s="503"/>
      <c r="B2824" s="285" t="s">
        <v>245</v>
      </c>
      <c r="C2824" s="286"/>
      <c r="D2824" s="286"/>
      <c r="E2824" s="286"/>
      <c r="F2824" s="286"/>
      <c r="G2824" s="287"/>
      <c r="H2824" s="287"/>
      <c r="I2824" s="247"/>
      <c r="J2824" s="255"/>
      <c r="K2824" s="252"/>
      <c r="L2824" s="252"/>
      <c r="M2824" s="253"/>
      <c r="N2824" s="274"/>
      <c r="O2824" s="249"/>
    </row>
    <row r="2825" spans="1:15" s="38" customFormat="1" ht="14.25" customHeight="1">
      <c r="A2825" s="503"/>
      <c r="B2825" s="288" t="s">
        <v>246</v>
      </c>
      <c r="C2825" s="286"/>
      <c r="D2825" s="286"/>
      <c r="E2825" s="286"/>
      <c r="F2825" s="286"/>
      <c r="G2825" s="289" t="s">
        <v>247</v>
      </c>
      <c r="H2825" s="514"/>
      <c r="I2825" s="247"/>
      <c r="J2825" s="255"/>
      <c r="K2825" s="252"/>
      <c r="L2825" s="252"/>
      <c r="M2825" s="253"/>
      <c r="N2825" s="274"/>
      <c r="O2825" s="249"/>
    </row>
    <row r="2826" spans="1:15" s="38" customFormat="1" ht="14.25" customHeight="1">
      <c r="A2826" s="503"/>
      <c r="B2826" s="964" t="s">
        <v>2</v>
      </c>
      <c r="C2826" s="965"/>
      <c r="D2826" s="965"/>
      <c r="E2826" s="965"/>
      <c r="F2826" s="966"/>
      <c r="G2826" s="290" t="s">
        <v>85</v>
      </c>
      <c r="H2826" s="514"/>
      <c r="I2826" s="247"/>
      <c r="J2826" s="255"/>
      <c r="K2826" s="252"/>
      <c r="L2826" s="252"/>
      <c r="M2826" s="253"/>
      <c r="N2826" s="274"/>
      <c r="O2826" s="249"/>
    </row>
    <row r="2827" spans="1:15" s="38" customFormat="1" ht="20.149999999999999" customHeight="1" thickBot="1">
      <c r="A2827" s="503"/>
      <c r="B2827" s="943" t="s">
        <v>248</v>
      </c>
      <c r="C2827" s="967"/>
      <c r="D2827" s="967"/>
      <c r="E2827" s="967"/>
      <c r="F2827" s="968"/>
      <c r="G2827" s="291"/>
      <c r="H2827" s="515"/>
      <c r="I2827" s="292"/>
      <c r="J2827" s="293"/>
      <c r="K2827" s="294"/>
      <c r="L2827" s="294"/>
      <c r="M2827" s="295"/>
      <c r="N2827" s="296"/>
      <c r="O2827" s="297"/>
    </row>
    <row r="2828" spans="1:15" s="38" customFormat="1" ht="22.25" customHeight="1" thickTop="1">
      <c r="A2828" s="503"/>
      <c r="B2828" s="943" t="s">
        <v>249</v>
      </c>
      <c r="C2828" s="944"/>
      <c r="D2828" s="944"/>
      <c r="E2828" s="944"/>
      <c r="F2828" s="945"/>
      <c r="G2828" s="291"/>
      <c r="H2828" s="298"/>
      <c r="I2828" s="946" t="s">
        <v>250</v>
      </c>
      <c r="J2828" s="947"/>
      <c r="K2828" s="947"/>
      <c r="L2828" s="947"/>
      <c r="M2828" s="947"/>
      <c r="N2828" s="948"/>
      <c r="O2828" s="299">
        <f>SUM(O2785,O2799,O2817,)</f>
        <v>0</v>
      </c>
    </row>
    <row r="2829" spans="1:15" s="38" customFormat="1" ht="35.15" customHeight="1" thickBot="1">
      <c r="A2829" s="503"/>
      <c r="B2829" s="949" t="s">
        <v>251</v>
      </c>
      <c r="C2829" s="950"/>
      <c r="D2829" s="950"/>
      <c r="E2829" s="950"/>
      <c r="F2829" s="951"/>
      <c r="G2829" s="300"/>
      <c r="H2829" s="226"/>
      <c r="I2829" s="929" t="s">
        <v>252</v>
      </c>
      <c r="J2829" s="930"/>
      <c r="K2829" s="930"/>
      <c r="L2829" s="930"/>
      <c r="M2829" s="930"/>
      <c r="N2829" s="931"/>
      <c r="O2829" s="301">
        <f>IF(共通入力シート!$B$18="課税事業者",ROUNDDOWN((O2828-G2830)*10/110,0),0)</f>
        <v>0</v>
      </c>
    </row>
    <row r="2830" spans="1:15" s="38" customFormat="1" ht="25.25" customHeight="1" thickTop="1">
      <c r="A2830" s="503"/>
      <c r="B2830" s="952" t="s">
        <v>90</v>
      </c>
      <c r="C2830" s="953"/>
      <c r="D2830" s="953"/>
      <c r="E2830" s="953"/>
      <c r="F2830" s="954"/>
      <c r="G2830" s="302">
        <f>SUM(G2827:G2829)</f>
        <v>0</v>
      </c>
      <c r="H2830" s="516"/>
      <c r="I2830" s="929" t="s">
        <v>253</v>
      </c>
      <c r="J2830" s="930"/>
      <c r="K2830" s="930"/>
      <c r="L2830" s="930"/>
      <c r="M2830" s="930"/>
      <c r="N2830" s="931"/>
      <c r="O2830" s="299">
        <f>O2828-O2829</f>
        <v>0</v>
      </c>
    </row>
    <row r="2831" spans="1:15" s="38" customFormat="1" ht="26.25" customHeight="1">
      <c r="A2831" s="503"/>
      <c r="B2831" s="517" t="s">
        <v>254</v>
      </c>
      <c r="C2831" s="303"/>
      <c r="D2831" s="303"/>
      <c r="E2831" s="303"/>
      <c r="F2831" s="303"/>
      <c r="G2831" s="304"/>
      <c r="H2831" s="516"/>
      <c r="I2831" s="929" t="s">
        <v>255</v>
      </c>
      <c r="J2831" s="930"/>
      <c r="K2831" s="930"/>
      <c r="L2831" s="930"/>
      <c r="M2831" s="930"/>
      <c r="N2831" s="931"/>
      <c r="O2831" s="742"/>
    </row>
    <row r="2832" spans="1:15" s="38" customFormat="1" ht="10.5" customHeight="1" thickBot="1">
      <c r="A2832" s="503"/>
      <c r="B2832" s="1"/>
      <c r="C2832" s="303"/>
      <c r="D2832" s="303"/>
      <c r="E2832" s="303"/>
      <c r="F2832" s="303"/>
      <c r="G2832" s="304"/>
      <c r="H2832" s="516"/>
      <c r="I2832" s="518"/>
    </row>
    <row r="2833" spans="1:21" s="38" customFormat="1" ht="25.25" customHeight="1" thickBot="1">
      <c r="A2833" s="503"/>
      <c r="B2833" s="932" t="s">
        <v>103</v>
      </c>
      <c r="C2833" s="933"/>
      <c r="D2833" s="934" t="str">
        <f>IF(共通入力シート!$B$2="","",共通入力シート!$B$2)</f>
        <v/>
      </c>
      <c r="E2833" s="934"/>
      <c r="F2833" s="934"/>
      <c r="G2833" s="935"/>
      <c r="H2833" s="936" t="str">
        <f>IF(共通入力シート!$B$18="※選択してください。","★「共通入力シート」の消費税等仕入控除税額の取扱を選択してください。","")</f>
        <v>★「共通入力シート」の消費税等仕入控除税額の取扱を選択してください。</v>
      </c>
      <c r="I2833" s="937"/>
      <c r="J2833" s="937"/>
      <c r="K2833" s="937"/>
      <c r="L2833" s="937"/>
      <c r="M2833" s="937"/>
      <c r="N2833" s="937"/>
      <c r="O2833" s="937"/>
    </row>
    <row r="2834" spans="1:21" s="38" customFormat="1" ht="25.25" customHeight="1" thickBot="1">
      <c r="A2834" s="503"/>
      <c r="B2834" s="938" t="s">
        <v>256</v>
      </c>
      <c r="C2834" s="939"/>
      <c r="D2834" s="940" t="str">
        <f>IF(O2830=0,"",MAX(0,MIN(INT(O2830/2),G2822)))</f>
        <v/>
      </c>
      <c r="E2834" s="940"/>
      <c r="F2834" s="940"/>
      <c r="G2834" s="305" t="s">
        <v>257</v>
      </c>
      <c r="H2834" s="941" t="s">
        <v>497</v>
      </c>
      <c r="I2834" s="942"/>
      <c r="J2834" s="942"/>
      <c r="K2834" s="942"/>
      <c r="L2834" s="942"/>
      <c r="M2834" s="942"/>
      <c r="N2834" s="942"/>
      <c r="O2834" s="942"/>
    </row>
    <row r="2835" spans="1:21" ht="14.25" customHeight="1" thickBot="1">
      <c r="B2835" s="44" t="s">
        <v>492</v>
      </c>
      <c r="C2835" s="4"/>
      <c r="D2835" s="4"/>
      <c r="E2835" s="4"/>
      <c r="F2835" s="4"/>
      <c r="G2835" s="4"/>
      <c r="H2835" s="4"/>
      <c r="I2835" s="4"/>
      <c r="J2835" s="4"/>
      <c r="K2835" s="4"/>
      <c r="L2835" s="4"/>
      <c r="M2835" s="4"/>
      <c r="N2835" s="4"/>
      <c r="O2835" s="4"/>
      <c r="R2835"/>
      <c r="S2835"/>
      <c r="T2835"/>
      <c r="U2835"/>
    </row>
    <row r="2836" spans="1:21" ht="14.25" customHeight="1">
      <c r="B2836" s="1008" t="s">
        <v>76</v>
      </c>
      <c r="C2836" s="1009"/>
      <c r="D2836" s="1012">
        <v>27</v>
      </c>
      <c r="E2836" s="1008" t="s">
        <v>220</v>
      </c>
      <c r="F2836" s="1014"/>
      <c r="G2836" s="1015"/>
      <c r="H2836" s="1018" t="str">
        <f>IF(F2836="","←選択してください。","")</f>
        <v>←選択してください。</v>
      </c>
      <c r="I2836" s="1019"/>
      <c r="J2836" s="1019"/>
      <c r="K2836" s="1019"/>
      <c r="L2836" s="1019"/>
      <c r="M2836" s="1019"/>
      <c r="N2836" s="1019"/>
      <c r="O2836" s="1019"/>
      <c r="R2836"/>
      <c r="S2836"/>
      <c r="T2836"/>
      <c r="U2836"/>
    </row>
    <row r="2837" spans="1:21" ht="14.25" customHeight="1" thickBot="1">
      <c r="B2837" s="1010"/>
      <c r="C2837" s="1011"/>
      <c r="D2837" s="1013"/>
      <c r="E2837" s="1010"/>
      <c r="F2837" s="1016"/>
      <c r="G2837" s="1017"/>
      <c r="H2837" s="1020"/>
      <c r="I2837" s="1021"/>
      <c r="J2837" s="1021"/>
      <c r="K2837" s="1021"/>
      <c r="L2837" s="1021"/>
      <c r="M2837" s="1021"/>
      <c r="N2837" s="1021"/>
      <c r="O2837" s="1021"/>
      <c r="R2837"/>
      <c r="S2837"/>
      <c r="T2837"/>
      <c r="U2837"/>
    </row>
    <row r="2838" spans="1:21" ht="16.5" customHeight="1">
      <c r="B2838" s="488" t="s">
        <v>77</v>
      </c>
      <c r="C2838" s="489"/>
      <c r="D2838" s="489"/>
      <c r="E2838" s="490"/>
      <c r="F2838" s="489"/>
      <c r="G2838" s="489"/>
      <c r="H2838" s="491"/>
      <c r="I2838" s="491"/>
      <c r="J2838" s="491"/>
      <c r="K2838" s="491"/>
      <c r="L2838" s="491"/>
      <c r="M2838" s="491"/>
      <c r="N2838" s="491"/>
      <c r="O2838" s="492"/>
      <c r="R2838"/>
      <c r="S2838"/>
      <c r="T2838"/>
      <c r="U2838"/>
    </row>
    <row r="2839" spans="1:21" ht="18.75" customHeight="1">
      <c r="B2839" s="999"/>
      <c r="C2839" s="1000"/>
      <c r="D2839" s="1000"/>
      <c r="E2839" s="1000"/>
      <c r="F2839" s="1000"/>
      <c r="G2839" s="1000"/>
      <c r="H2839" s="1000"/>
      <c r="I2839" s="1000"/>
      <c r="J2839" s="1000"/>
      <c r="K2839" s="1000"/>
      <c r="L2839" s="493" t="s">
        <v>388</v>
      </c>
      <c r="M2839" s="1003"/>
      <c r="N2839" s="1003"/>
      <c r="O2839" s="1004"/>
      <c r="Q2839" s="498" t="str">
        <f>IF(M2839="", "←選択してください。", "")</f>
        <v>←選択してください。</v>
      </c>
      <c r="R2839"/>
      <c r="S2839"/>
      <c r="T2839"/>
      <c r="U2839"/>
    </row>
    <row r="2840" spans="1:21" ht="17.25" customHeight="1">
      <c r="B2840" s="1001"/>
      <c r="C2840" s="1002"/>
      <c r="D2840" s="1002"/>
      <c r="E2840" s="1002"/>
      <c r="F2840" s="1002"/>
      <c r="G2840" s="1002"/>
      <c r="H2840" s="1002"/>
      <c r="I2840" s="1002"/>
      <c r="J2840" s="1002"/>
      <c r="K2840" s="1002"/>
      <c r="L2840" s="695" t="s">
        <v>56</v>
      </c>
      <c r="M2840" s="1005"/>
      <c r="N2840" s="1005"/>
      <c r="O2840" s="1006"/>
      <c r="Q2840" s="498" t="str">
        <f>IF(AND(F2836="公演事業", M2840=""),"←選択してください。", IF(AND(F2836&lt;&gt;"公演事業", F2836&lt;&gt;""),"←創作種別を記入する必要はありません。", ""))</f>
        <v/>
      </c>
      <c r="R2840"/>
      <c r="S2840"/>
      <c r="T2840"/>
      <c r="U2840"/>
    </row>
    <row r="2841" spans="1:21" ht="4.5" customHeight="1">
      <c r="B2841" s="453"/>
      <c r="C2841" s="453"/>
      <c r="D2841" s="453"/>
      <c r="E2841" s="453"/>
      <c r="F2841" s="453"/>
      <c r="G2841" s="453"/>
      <c r="H2841" s="453"/>
      <c r="I2841" s="453"/>
      <c r="J2841" s="453"/>
      <c r="K2841" s="453"/>
      <c r="L2841" s="453"/>
      <c r="M2841" s="453"/>
      <c r="N2841" s="453"/>
      <c r="O2841" s="494"/>
      <c r="R2841"/>
      <c r="S2841"/>
      <c r="T2841"/>
      <c r="U2841"/>
    </row>
    <row r="2842" spans="1:21" ht="24" customHeight="1">
      <c r="B2842" s="495" t="s">
        <v>205</v>
      </c>
      <c r="C2842" s="496"/>
      <c r="D2842" s="496"/>
      <c r="E2842" s="496"/>
      <c r="F2842" s="925" t="s">
        <v>55</v>
      </c>
      <c r="G2842" s="1007"/>
      <c r="H2842" s="743"/>
      <c r="I2842" s="925" t="s">
        <v>73</v>
      </c>
      <c r="J2842" s="926"/>
      <c r="K2842" s="1007"/>
      <c r="L2842" s="709" t="str">
        <f>IF(F2836="公演事業",IF(OR($H2844=0,$K2844=0),"",$H2842/($H2844*$K2844)),"")</f>
        <v/>
      </c>
      <c r="M2842" s="925" t="s">
        <v>74</v>
      </c>
      <c r="N2842" s="1007"/>
      <c r="O2842" s="497" t="str">
        <f>IF(OR(F2836&lt;&gt;"公演事業",($O2937+$O2940)=0),"",($G2932-$G2931)/($O2937+$O2940))</f>
        <v/>
      </c>
      <c r="Q2842" s="498" t="str">
        <f>IF(OR(F2836="人材養成事業",F2836= "普及啓発事業"), "←斜線部は記入する必要はありません。", "")</f>
        <v/>
      </c>
      <c r="R2842"/>
      <c r="S2842"/>
      <c r="T2842"/>
      <c r="U2842"/>
    </row>
    <row r="2843" spans="1:21" s="1" customFormat="1" ht="21.75" customHeight="1">
      <c r="B2843" s="982" t="s">
        <v>222</v>
      </c>
      <c r="C2843" s="983"/>
      <c r="D2843" s="986" t="s">
        <v>223</v>
      </c>
      <c r="E2843" s="987"/>
      <c r="F2843" s="988" t="s">
        <v>224</v>
      </c>
      <c r="G2843" s="988"/>
      <c r="H2843" s="989" t="s">
        <v>225</v>
      </c>
      <c r="I2843" s="989"/>
      <c r="J2843" s="989"/>
      <c r="K2843" s="222" t="s">
        <v>226</v>
      </c>
      <c r="L2843" s="990" t="s">
        <v>227</v>
      </c>
      <c r="M2843" s="990"/>
      <c r="N2843" s="990"/>
      <c r="O2843" s="991"/>
    </row>
    <row r="2844" spans="1:21" s="1" customFormat="1" ht="21.75" customHeight="1">
      <c r="B2844" s="984"/>
      <c r="C2844" s="985"/>
      <c r="D2844" s="992"/>
      <c r="E2844" s="993"/>
      <c r="F2844" s="994"/>
      <c r="G2844" s="995"/>
      <c r="H2844" s="996"/>
      <c r="I2844" s="996"/>
      <c r="J2844" s="996"/>
      <c r="K2844" s="223"/>
      <c r="L2844" s="997"/>
      <c r="M2844" s="997"/>
      <c r="N2844" s="997"/>
      <c r="O2844" s="998"/>
      <c r="Q2844" s="498" t="str">
        <f>IF(F2836="公演事業","←すべての項目について、必ず記入してください。", IF(OR(F2836="人材養成事業", F2836="普及啓発事業"), "←記入する必要はありません。", ""))</f>
        <v/>
      </c>
    </row>
    <row r="2845" spans="1:21">
      <c r="B2845" s="1"/>
      <c r="C2845" s="1"/>
      <c r="D2845" s="453"/>
      <c r="E2845" s="453"/>
      <c r="F2845" s="453"/>
      <c r="G2845" s="453"/>
      <c r="H2845" s="453"/>
      <c r="I2845" s="453"/>
      <c r="J2845" s="453"/>
      <c r="K2845" s="453"/>
      <c r="L2845" s="453"/>
      <c r="M2845" s="453"/>
      <c r="N2845" s="453"/>
      <c r="O2845" s="453"/>
      <c r="Q2845" s="498"/>
      <c r="R2845"/>
      <c r="S2845"/>
      <c r="T2845"/>
      <c r="U2845"/>
    </row>
    <row r="2846" spans="1:21" ht="18" customHeight="1">
      <c r="B2846" s="976" t="s">
        <v>87</v>
      </c>
      <c r="C2846" s="977"/>
      <c r="D2846" s="977"/>
      <c r="E2846" s="977"/>
      <c r="F2846" s="977"/>
      <c r="G2846" s="977"/>
      <c r="H2846" s="977"/>
      <c r="I2846" s="977"/>
      <c r="J2846" s="977"/>
      <c r="K2846" s="977"/>
      <c r="L2846" s="977"/>
      <c r="M2846" s="977"/>
      <c r="N2846" s="977"/>
      <c r="O2846" s="978"/>
      <c r="R2846"/>
      <c r="S2846"/>
      <c r="T2846"/>
      <c r="U2846"/>
    </row>
    <row r="2847" spans="1:21" ht="18" customHeight="1">
      <c r="B2847" s="969" t="s">
        <v>384</v>
      </c>
      <c r="C2847" s="970"/>
      <c r="D2847" s="970"/>
      <c r="E2847" s="970"/>
      <c r="F2847" s="970"/>
      <c r="G2847" s="970"/>
      <c r="H2847" s="970"/>
      <c r="I2847" s="970"/>
      <c r="J2847" s="970"/>
      <c r="K2847" s="970"/>
      <c r="L2847" s="970"/>
      <c r="M2847" s="970"/>
      <c r="N2847" s="970"/>
      <c r="O2847" s="971"/>
      <c r="P2847" s="499"/>
      <c r="R2847"/>
      <c r="S2847"/>
      <c r="T2847"/>
      <c r="U2847"/>
    </row>
    <row r="2848" spans="1:21" ht="18" customHeight="1">
      <c r="B2848" s="972"/>
      <c r="C2848" s="851"/>
      <c r="D2848" s="851"/>
      <c r="E2848" s="851"/>
      <c r="F2848" s="851"/>
      <c r="G2848" s="851"/>
      <c r="H2848" s="851"/>
      <c r="I2848" s="851"/>
      <c r="J2848" s="851"/>
      <c r="K2848" s="851"/>
      <c r="L2848" s="851"/>
      <c r="M2848" s="851"/>
      <c r="N2848" s="851"/>
      <c r="O2848" s="852"/>
      <c r="P2848" s="499"/>
      <c r="R2848"/>
      <c r="S2848"/>
      <c r="T2848"/>
      <c r="U2848"/>
    </row>
    <row r="2849" spans="2:21" ht="18" customHeight="1">
      <c r="B2849" s="853"/>
      <c r="C2849" s="851"/>
      <c r="D2849" s="851"/>
      <c r="E2849" s="851"/>
      <c r="F2849" s="851"/>
      <c r="G2849" s="851"/>
      <c r="H2849" s="851"/>
      <c r="I2849" s="851"/>
      <c r="J2849" s="851"/>
      <c r="K2849" s="851"/>
      <c r="L2849" s="851"/>
      <c r="M2849" s="851"/>
      <c r="N2849" s="851"/>
      <c r="O2849" s="852"/>
      <c r="P2849" s="499"/>
      <c r="R2849"/>
      <c r="S2849"/>
      <c r="T2849"/>
      <c r="U2849"/>
    </row>
    <row r="2850" spans="2:21" ht="18" customHeight="1">
      <c r="B2850" s="853"/>
      <c r="C2850" s="851"/>
      <c r="D2850" s="851"/>
      <c r="E2850" s="851"/>
      <c r="F2850" s="851"/>
      <c r="G2850" s="851"/>
      <c r="H2850" s="851"/>
      <c r="I2850" s="851"/>
      <c r="J2850" s="851"/>
      <c r="K2850" s="851"/>
      <c r="L2850" s="851"/>
      <c r="M2850" s="851"/>
      <c r="N2850" s="851"/>
      <c r="O2850" s="852"/>
      <c r="P2850" s="499"/>
      <c r="R2850"/>
      <c r="S2850"/>
      <c r="T2850"/>
      <c r="U2850"/>
    </row>
    <row r="2851" spans="2:21" ht="18" customHeight="1">
      <c r="B2851" s="853"/>
      <c r="C2851" s="851"/>
      <c r="D2851" s="851"/>
      <c r="E2851" s="851"/>
      <c r="F2851" s="851"/>
      <c r="G2851" s="851"/>
      <c r="H2851" s="851"/>
      <c r="I2851" s="851"/>
      <c r="J2851" s="851"/>
      <c r="K2851" s="851"/>
      <c r="L2851" s="851"/>
      <c r="M2851" s="851"/>
      <c r="N2851" s="851"/>
      <c r="O2851" s="852"/>
      <c r="P2851" s="499"/>
      <c r="R2851"/>
      <c r="S2851"/>
      <c r="T2851"/>
      <c r="U2851"/>
    </row>
    <row r="2852" spans="2:21" ht="18" customHeight="1">
      <c r="B2852" s="853"/>
      <c r="C2852" s="851"/>
      <c r="D2852" s="851"/>
      <c r="E2852" s="851"/>
      <c r="F2852" s="851"/>
      <c r="G2852" s="851"/>
      <c r="H2852" s="851"/>
      <c r="I2852" s="851"/>
      <c r="J2852" s="851"/>
      <c r="K2852" s="851"/>
      <c r="L2852" s="851"/>
      <c r="M2852" s="851"/>
      <c r="N2852" s="851"/>
      <c r="O2852" s="852"/>
      <c r="P2852" s="499"/>
      <c r="R2852"/>
      <c r="S2852"/>
      <c r="T2852"/>
      <c r="U2852"/>
    </row>
    <row r="2853" spans="2:21" ht="18" customHeight="1">
      <c r="B2853" s="853"/>
      <c r="C2853" s="851"/>
      <c r="D2853" s="851"/>
      <c r="E2853" s="851"/>
      <c r="F2853" s="851"/>
      <c r="G2853" s="851"/>
      <c r="H2853" s="851"/>
      <c r="I2853" s="851"/>
      <c r="J2853" s="851"/>
      <c r="K2853" s="851"/>
      <c r="L2853" s="851"/>
      <c r="M2853" s="851"/>
      <c r="N2853" s="851"/>
      <c r="O2853" s="852"/>
      <c r="P2853" s="499"/>
      <c r="R2853"/>
      <c r="S2853"/>
      <c r="T2853"/>
      <c r="U2853"/>
    </row>
    <row r="2854" spans="2:21" ht="18" customHeight="1">
      <c r="B2854" s="853"/>
      <c r="C2854" s="851"/>
      <c r="D2854" s="851"/>
      <c r="E2854" s="851"/>
      <c r="F2854" s="851"/>
      <c r="G2854" s="851"/>
      <c r="H2854" s="851"/>
      <c r="I2854" s="851"/>
      <c r="J2854" s="851"/>
      <c r="K2854" s="851"/>
      <c r="L2854" s="851"/>
      <c r="M2854" s="851"/>
      <c r="N2854" s="851"/>
      <c r="O2854" s="852"/>
      <c r="P2854" s="499"/>
      <c r="R2854"/>
      <c r="S2854"/>
      <c r="T2854"/>
      <c r="U2854"/>
    </row>
    <row r="2855" spans="2:21" ht="18" customHeight="1">
      <c r="B2855" s="853"/>
      <c r="C2855" s="851"/>
      <c r="D2855" s="851"/>
      <c r="E2855" s="851"/>
      <c r="F2855" s="851"/>
      <c r="G2855" s="851"/>
      <c r="H2855" s="851"/>
      <c r="I2855" s="851"/>
      <c r="J2855" s="851"/>
      <c r="K2855" s="851"/>
      <c r="L2855" s="851"/>
      <c r="M2855" s="851"/>
      <c r="N2855" s="851"/>
      <c r="O2855" s="852"/>
      <c r="P2855" s="499"/>
      <c r="R2855"/>
      <c r="S2855"/>
      <c r="T2855"/>
      <c r="U2855"/>
    </row>
    <row r="2856" spans="2:21" ht="18" customHeight="1">
      <c r="B2856" s="853"/>
      <c r="C2856" s="851"/>
      <c r="D2856" s="851"/>
      <c r="E2856" s="851"/>
      <c r="F2856" s="851"/>
      <c r="G2856" s="851"/>
      <c r="H2856" s="851"/>
      <c r="I2856" s="851"/>
      <c r="J2856" s="851"/>
      <c r="K2856" s="851"/>
      <c r="L2856" s="851"/>
      <c r="M2856" s="851"/>
      <c r="N2856" s="851"/>
      <c r="O2856" s="852"/>
      <c r="P2856" s="499"/>
      <c r="R2856"/>
      <c r="S2856"/>
      <c r="T2856"/>
      <c r="U2856"/>
    </row>
    <row r="2857" spans="2:21" ht="18" customHeight="1">
      <c r="B2857" s="973" t="s">
        <v>386</v>
      </c>
      <c r="C2857" s="974"/>
      <c r="D2857" s="974"/>
      <c r="E2857" s="974"/>
      <c r="F2857" s="974"/>
      <c r="G2857" s="974"/>
      <c r="H2857" s="974"/>
      <c r="I2857" s="974"/>
      <c r="J2857" s="974"/>
      <c r="K2857" s="974"/>
      <c r="L2857" s="974"/>
      <c r="M2857" s="974"/>
      <c r="N2857" s="974"/>
      <c r="O2857" s="975"/>
      <c r="R2857"/>
      <c r="S2857"/>
      <c r="T2857"/>
      <c r="U2857"/>
    </row>
    <row r="2858" spans="2:21" ht="18" customHeight="1">
      <c r="B2858" s="972"/>
      <c r="C2858" s="851"/>
      <c r="D2858" s="851"/>
      <c r="E2858" s="851"/>
      <c r="F2858" s="851"/>
      <c r="G2858" s="851"/>
      <c r="H2858" s="851"/>
      <c r="I2858" s="851"/>
      <c r="J2858" s="851"/>
      <c r="K2858" s="851"/>
      <c r="L2858" s="851"/>
      <c r="M2858" s="851"/>
      <c r="N2858" s="851"/>
      <c r="O2858" s="852"/>
      <c r="R2858"/>
      <c r="S2858"/>
      <c r="T2858"/>
      <c r="U2858"/>
    </row>
    <row r="2859" spans="2:21" ht="18" customHeight="1">
      <c r="B2859" s="853"/>
      <c r="C2859" s="851"/>
      <c r="D2859" s="851"/>
      <c r="E2859" s="851"/>
      <c r="F2859" s="851"/>
      <c r="G2859" s="851"/>
      <c r="H2859" s="851"/>
      <c r="I2859" s="851"/>
      <c r="J2859" s="851"/>
      <c r="K2859" s="851"/>
      <c r="L2859" s="851"/>
      <c r="M2859" s="851"/>
      <c r="N2859" s="851"/>
      <c r="O2859" s="852"/>
      <c r="R2859"/>
      <c r="S2859"/>
      <c r="T2859"/>
      <c r="U2859"/>
    </row>
    <row r="2860" spans="2:21" ht="18" customHeight="1">
      <c r="B2860" s="853"/>
      <c r="C2860" s="851"/>
      <c r="D2860" s="851"/>
      <c r="E2860" s="851"/>
      <c r="F2860" s="851"/>
      <c r="G2860" s="851"/>
      <c r="H2860" s="851"/>
      <c r="I2860" s="851"/>
      <c r="J2860" s="851"/>
      <c r="K2860" s="851"/>
      <c r="L2860" s="851"/>
      <c r="M2860" s="851"/>
      <c r="N2860" s="851"/>
      <c r="O2860" s="852"/>
      <c r="R2860"/>
      <c r="S2860"/>
      <c r="T2860"/>
      <c r="U2860"/>
    </row>
    <row r="2861" spans="2:21" ht="18" customHeight="1">
      <c r="B2861" s="853"/>
      <c r="C2861" s="851"/>
      <c r="D2861" s="851"/>
      <c r="E2861" s="851"/>
      <c r="F2861" s="851"/>
      <c r="G2861" s="851"/>
      <c r="H2861" s="851"/>
      <c r="I2861" s="851"/>
      <c r="J2861" s="851"/>
      <c r="K2861" s="851"/>
      <c r="L2861" s="851"/>
      <c r="M2861" s="851"/>
      <c r="N2861" s="851"/>
      <c r="O2861" s="852"/>
      <c r="R2861"/>
      <c r="S2861"/>
      <c r="T2861"/>
      <c r="U2861"/>
    </row>
    <row r="2862" spans="2:21" ht="18" customHeight="1">
      <c r="B2862" s="853"/>
      <c r="C2862" s="851"/>
      <c r="D2862" s="851"/>
      <c r="E2862" s="851"/>
      <c r="F2862" s="851"/>
      <c r="G2862" s="851"/>
      <c r="H2862" s="851"/>
      <c r="I2862" s="851"/>
      <c r="J2862" s="851"/>
      <c r="K2862" s="851"/>
      <c r="L2862" s="851"/>
      <c r="M2862" s="851"/>
      <c r="N2862" s="851"/>
      <c r="O2862" s="852"/>
      <c r="R2862"/>
      <c r="S2862"/>
      <c r="T2862"/>
      <c r="U2862"/>
    </row>
    <row r="2863" spans="2:21" ht="18" customHeight="1">
      <c r="B2863" s="853"/>
      <c r="C2863" s="851"/>
      <c r="D2863" s="851"/>
      <c r="E2863" s="851"/>
      <c r="F2863" s="851"/>
      <c r="G2863" s="851"/>
      <c r="H2863" s="851"/>
      <c r="I2863" s="851"/>
      <c r="J2863" s="851"/>
      <c r="K2863" s="851"/>
      <c r="L2863" s="851"/>
      <c r="M2863" s="851"/>
      <c r="N2863" s="851"/>
      <c r="O2863" s="852"/>
      <c r="R2863"/>
      <c r="S2863"/>
      <c r="T2863"/>
      <c r="U2863"/>
    </row>
    <row r="2864" spans="2:21" ht="18" customHeight="1">
      <c r="B2864" s="853"/>
      <c r="C2864" s="851"/>
      <c r="D2864" s="851"/>
      <c r="E2864" s="851"/>
      <c r="F2864" s="851"/>
      <c r="G2864" s="851"/>
      <c r="H2864" s="851"/>
      <c r="I2864" s="851"/>
      <c r="J2864" s="851"/>
      <c r="K2864" s="851"/>
      <c r="L2864" s="851"/>
      <c r="M2864" s="851"/>
      <c r="N2864" s="851"/>
      <c r="O2864" s="852"/>
      <c r="R2864"/>
      <c r="S2864"/>
      <c r="T2864"/>
      <c r="U2864"/>
    </row>
    <row r="2865" spans="2:21" ht="18" customHeight="1">
      <c r="B2865" s="853"/>
      <c r="C2865" s="851"/>
      <c r="D2865" s="851"/>
      <c r="E2865" s="851"/>
      <c r="F2865" s="851"/>
      <c r="G2865" s="851"/>
      <c r="H2865" s="851"/>
      <c r="I2865" s="851"/>
      <c r="J2865" s="851"/>
      <c r="K2865" s="851"/>
      <c r="L2865" s="851"/>
      <c r="M2865" s="851"/>
      <c r="N2865" s="851"/>
      <c r="O2865" s="852"/>
      <c r="R2865"/>
      <c r="S2865"/>
      <c r="T2865"/>
      <c r="U2865"/>
    </row>
    <row r="2866" spans="2:21" ht="18" customHeight="1">
      <c r="B2866" s="853"/>
      <c r="C2866" s="851"/>
      <c r="D2866" s="851"/>
      <c r="E2866" s="851"/>
      <c r="F2866" s="851"/>
      <c r="G2866" s="851"/>
      <c r="H2866" s="851"/>
      <c r="I2866" s="851"/>
      <c r="J2866" s="851"/>
      <c r="K2866" s="851"/>
      <c r="L2866" s="851"/>
      <c r="M2866" s="851"/>
      <c r="N2866" s="851"/>
      <c r="O2866" s="852"/>
      <c r="R2866"/>
      <c r="S2866"/>
      <c r="T2866"/>
      <c r="U2866"/>
    </row>
    <row r="2867" spans="2:21" ht="18" customHeight="1">
      <c r="B2867" s="853"/>
      <c r="C2867" s="851"/>
      <c r="D2867" s="851"/>
      <c r="E2867" s="851"/>
      <c r="F2867" s="851"/>
      <c r="G2867" s="851"/>
      <c r="H2867" s="851"/>
      <c r="I2867" s="851"/>
      <c r="J2867" s="851"/>
      <c r="K2867" s="851"/>
      <c r="L2867" s="851"/>
      <c r="M2867" s="851"/>
      <c r="N2867" s="851"/>
      <c r="O2867" s="852"/>
      <c r="R2867"/>
      <c r="S2867"/>
      <c r="T2867"/>
      <c r="U2867"/>
    </row>
    <row r="2868" spans="2:21" ht="18" customHeight="1">
      <c r="B2868" s="853"/>
      <c r="C2868" s="851"/>
      <c r="D2868" s="851"/>
      <c r="E2868" s="851"/>
      <c r="F2868" s="851"/>
      <c r="G2868" s="851"/>
      <c r="H2868" s="851"/>
      <c r="I2868" s="851"/>
      <c r="J2868" s="851"/>
      <c r="K2868" s="851"/>
      <c r="L2868" s="851"/>
      <c r="M2868" s="851"/>
      <c r="N2868" s="851"/>
      <c r="O2868" s="852"/>
      <c r="R2868"/>
      <c r="S2868"/>
      <c r="T2868"/>
      <c r="U2868"/>
    </row>
    <row r="2869" spans="2:21" ht="18" customHeight="1">
      <c r="B2869" s="853"/>
      <c r="C2869" s="851"/>
      <c r="D2869" s="851"/>
      <c r="E2869" s="851"/>
      <c r="F2869" s="851"/>
      <c r="G2869" s="851"/>
      <c r="H2869" s="851"/>
      <c r="I2869" s="851"/>
      <c r="J2869" s="851"/>
      <c r="K2869" s="851"/>
      <c r="L2869" s="851"/>
      <c r="M2869" s="851"/>
      <c r="N2869" s="851"/>
      <c r="O2869" s="852"/>
      <c r="R2869"/>
      <c r="S2869"/>
      <c r="T2869"/>
      <c r="U2869"/>
    </row>
    <row r="2870" spans="2:21" ht="18" customHeight="1">
      <c r="B2870" s="853"/>
      <c r="C2870" s="851"/>
      <c r="D2870" s="851"/>
      <c r="E2870" s="851"/>
      <c r="F2870" s="851"/>
      <c r="G2870" s="851"/>
      <c r="H2870" s="851"/>
      <c r="I2870" s="851"/>
      <c r="J2870" s="851"/>
      <c r="K2870" s="851"/>
      <c r="L2870" s="851"/>
      <c r="M2870" s="851"/>
      <c r="N2870" s="851"/>
      <c r="O2870" s="852"/>
      <c r="R2870"/>
      <c r="S2870"/>
      <c r="T2870"/>
      <c r="U2870"/>
    </row>
    <row r="2871" spans="2:21" ht="18" customHeight="1">
      <c r="B2871" s="853"/>
      <c r="C2871" s="851"/>
      <c r="D2871" s="851"/>
      <c r="E2871" s="851"/>
      <c r="F2871" s="851"/>
      <c r="G2871" s="851"/>
      <c r="H2871" s="851"/>
      <c r="I2871" s="851"/>
      <c r="J2871" s="851"/>
      <c r="K2871" s="851"/>
      <c r="L2871" s="851"/>
      <c r="M2871" s="851"/>
      <c r="N2871" s="851"/>
      <c r="O2871" s="852"/>
      <c r="R2871"/>
      <c r="S2871"/>
      <c r="T2871"/>
      <c r="U2871"/>
    </row>
    <row r="2872" spans="2:21" ht="18" customHeight="1">
      <c r="B2872" s="853"/>
      <c r="C2872" s="851"/>
      <c r="D2872" s="851"/>
      <c r="E2872" s="851"/>
      <c r="F2872" s="851"/>
      <c r="G2872" s="851"/>
      <c r="H2872" s="851"/>
      <c r="I2872" s="851"/>
      <c r="J2872" s="851"/>
      <c r="K2872" s="851"/>
      <c r="L2872" s="851"/>
      <c r="M2872" s="851"/>
      <c r="N2872" s="851"/>
      <c r="O2872" s="852"/>
      <c r="R2872"/>
      <c r="S2872"/>
      <c r="T2872"/>
      <c r="U2872"/>
    </row>
    <row r="2873" spans="2:21" ht="18" customHeight="1">
      <c r="B2873" s="853"/>
      <c r="C2873" s="851"/>
      <c r="D2873" s="851"/>
      <c r="E2873" s="851"/>
      <c r="F2873" s="851"/>
      <c r="G2873" s="851"/>
      <c r="H2873" s="851"/>
      <c r="I2873" s="851"/>
      <c r="J2873" s="851"/>
      <c r="K2873" s="851"/>
      <c r="L2873" s="851"/>
      <c r="M2873" s="851"/>
      <c r="N2873" s="851"/>
      <c r="O2873" s="852"/>
      <c r="R2873"/>
      <c r="S2873"/>
      <c r="T2873"/>
      <c r="U2873"/>
    </row>
    <row r="2874" spans="2:21" ht="18" customHeight="1">
      <c r="B2874" s="979"/>
      <c r="C2874" s="980"/>
      <c r="D2874" s="980"/>
      <c r="E2874" s="980"/>
      <c r="F2874" s="980"/>
      <c r="G2874" s="980"/>
      <c r="H2874" s="980"/>
      <c r="I2874" s="980"/>
      <c r="J2874" s="980"/>
      <c r="K2874" s="980"/>
      <c r="L2874" s="980"/>
      <c r="M2874" s="980"/>
      <c r="N2874" s="980"/>
      <c r="O2874" s="981"/>
      <c r="R2874"/>
      <c r="S2874"/>
      <c r="T2874"/>
      <c r="U2874"/>
    </row>
    <row r="2875" spans="2:21" ht="18" customHeight="1">
      <c r="B2875" s="969" t="s">
        <v>385</v>
      </c>
      <c r="C2875" s="970"/>
      <c r="D2875" s="970"/>
      <c r="E2875" s="970"/>
      <c r="F2875" s="970"/>
      <c r="G2875" s="970"/>
      <c r="H2875" s="970"/>
      <c r="I2875" s="970"/>
      <c r="J2875" s="970"/>
      <c r="K2875" s="970"/>
      <c r="L2875" s="970"/>
      <c r="M2875" s="970"/>
      <c r="N2875" s="970"/>
      <c r="O2875" s="971"/>
      <c r="R2875"/>
      <c r="S2875"/>
      <c r="T2875"/>
      <c r="U2875"/>
    </row>
    <row r="2876" spans="2:21" ht="18" customHeight="1">
      <c r="B2876" s="972"/>
      <c r="C2876" s="851"/>
      <c r="D2876" s="851"/>
      <c r="E2876" s="851"/>
      <c r="F2876" s="851"/>
      <c r="G2876" s="851"/>
      <c r="H2876" s="851"/>
      <c r="I2876" s="851"/>
      <c r="J2876" s="851"/>
      <c r="K2876" s="851"/>
      <c r="L2876" s="851"/>
      <c r="M2876" s="851"/>
      <c r="N2876" s="851"/>
      <c r="O2876" s="852"/>
      <c r="R2876"/>
      <c r="S2876"/>
      <c r="T2876"/>
      <c r="U2876"/>
    </row>
    <row r="2877" spans="2:21" ht="18" customHeight="1">
      <c r="B2877" s="853"/>
      <c r="C2877" s="851"/>
      <c r="D2877" s="851"/>
      <c r="E2877" s="851"/>
      <c r="F2877" s="851"/>
      <c r="G2877" s="851"/>
      <c r="H2877" s="851"/>
      <c r="I2877" s="851"/>
      <c r="J2877" s="851"/>
      <c r="K2877" s="851"/>
      <c r="L2877" s="851"/>
      <c r="M2877" s="851"/>
      <c r="N2877" s="851"/>
      <c r="O2877" s="852"/>
      <c r="R2877"/>
      <c r="S2877"/>
      <c r="T2877"/>
      <c r="U2877"/>
    </row>
    <row r="2878" spans="2:21" ht="18" customHeight="1">
      <c r="B2878" s="853"/>
      <c r="C2878" s="851"/>
      <c r="D2878" s="851"/>
      <c r="E2878" s="851"/>
      <c r="F2878" s="851"/>
      <c r="G2878" s="851"/>
      <c r="H2878" s="851"/>
      <c r="I2878" s="851"/>
      <c r="J2878" s="851"/>
      <c r="K2878" s="851"/>
      <c r="L2878" s="851"/>
      <c r="M2878" s="851"/>
      <c r="N2878" s="851"/>
      <c r="O2878" s="852"/>
      <c r="R2878"/>
      <c r="S2878"/>
      <c r="T2878"/>
      <c r="U2878"/>
    </row>
    <row r="2879" spans="2:21" ht="18" customHeight="1">
      <c r="B2879" s="853"/>
      <c r="C2879" s="851"/>
      <c r="D2879" s="851"/>
      <c r="E2879" s="851"/>
      <c r="F2879" s="851"/>
      <c r="G2879" s="851"/>
      <c r="H2879" s="851"/>
      <c r="I2879" s="851"/>
      <c r="J2879" s="851"/>
      <c r="K2879" s="851"/>
      <c r="L2879" s="851"/>
      <c r="M2879" s="851"/>
      <c r="N2879" s="851"/>
      <c r="O2879" s="852"/>
      <c r="R2879"/>
      <c r="S2879"/>
      <c r="T2879"/>
      <c r="U2879"/>
    </row>
    <row r="2880" spans="2:21" ht="18" customHeight="1">
      <c r="B2880" s="973" t="s">
        <v>387</v>
      </c>
      <c r="C2880" s="974"/>
      <c r="D2880" s="974"/>
      <c r="E2880" s="974"/>
      <c r="F2880" s="974"/>
      <c r="G2880" s="974"/>
      <c r="H2880" s="974"/>
      <c r="I2880" s="974"/>
      <c r="J2880" s="974"/>
      <c r="K2880" s="974"/>
      <c r="L2880" s="974"/>
      <c r="M2880" s="974"/>
      <c r="N2880" s="974"/>
      <c r="O2880" s="975"/>
      <c r="R2880"/>
      <c r="S2880"/>
      <c r="T2880"/>
      <c r="U2880"/>
    </row>
    <row r="2881" spans="1:21" ht="18" customHeight="1">
      <c r="B2881" s="972"/>
      <c r="C2881" s="851"/>
      <c r="D2881" s="851"/>
      <c r="E2881" s="851"/>
      <c r="F2881" s="851"/>
      <c r="G2881" s="851"/>
      <c r="H2881" s="851"/>
      <c r="I2881" s="851"/>
      <c r="J2881" s="851"/>
      <c r="K2881" s="851"/>
      <c r="L2881" s="851"/>
      <c r="M2881" s="851"/>
      <c r="N2881" s="851"/>
      <c r="O2881" s="852"/>
      <c r="R2881"/>
      <c r="S2881"/>
      <c r="T2881"/>
      <c r="U2881"/>
    </row>
    <row r="2882" spans="1:21" ht="18" customHeight="1">
      <c r="B2882" s="854"/>
      <c r="C2882" s="855"/>
      <c r="D2882" s="855"/>
      <c r="E2882" s="855"/>
      <c r="F2882" s="855"/>
      <c r="G2882" s="855"/>
      <c r="H2882" s="855"/>
      <c r="I2882" s="855"/>
      <c r="J2882" s="855"/>
      <c r="K2882" s="855"/>
      <c r="L2882" s="855"/>
      <c r="M2882" s="855"/>
      <c r="N2882" s="855"/>
      <c r="O2882" s="856"/>
      <c r="R2882"/>
      <c r="S2882"/>
      <c r="T2882"/>
      <c r="U2882"/>
    </row>
    <row r="2883" spans="1:21" ht="18" customHeight="1">
      <c r="B2883" s="976" t="s">
        <v>88</v>
      </c>
      <c r="C2883" s="977"/>
      <c r="D2883" s="977"/>
      <c r="E2883" s="977"/>
      <c r="F2883" s="977"/>
      <c r="G2883" s="977"/>
      <c r="H2883" s="977"/>
      <c r="I2883" s="977"/>
      <c r="J2883" s="977"/>
      <c r="K2883" s="977"/>
      <c r="L2883" s="977"/>
      <c r="M2883" s="977"/>
      <c r="N2883" s="977"/>
      <c r="O2883" s="978"/>
      <c r="R2883"/>
      <c r="S2883"/>
      <c r="T2883"/>
      <c r="U2883"/>
    </row>
    <row r="2884" spans="1:21" ht="18" customHeight="1">
      <c r="B2884" s="955"/>
      <c r="C2884" s="956"/>
      <c r="D2884" s="956"/>
      <c r="E2884" s="956"/>
      <c r="F2884" s="956"/>
      <c r="G2884" s="956"/>
      <c r="H2884" s="956"/>
      <c r="I2884" s="956"/>
      <c r="J2884" s="956"/>
      <c r="K2884" s="956"/>
      <c r="L2884" s="956"/>
      <c r="M2884" s="956"/>
      <c r="N2884" s="956"/>
      <c r="O2884" s="957"/>
      <c r="R2884"/>
      <c r="S2884"/>
      <c r="T2884"/>
      <c r="U2884"/>
    </row>
    <row r="2885" spans="1:21" ht="18" customHeight="1">
      <c r="B2885" s="853"/>
      <c r="C2885" s="851"/>
      <c r="D2885" s="851"/>
      <c r="E2885" s="851"/>
      <c r="F2885" s="851"/>
      <c r="G2885" s="851"/>
      <c r="H2885" s="851"/>
      <c r="I2885" s="851"/>
      <c r="J2885" s="851"/>
      <c r="K2885" s="851"/>
      <c r="L2885" s="851"/>
      <c r="M2885" s="851"/>
      <c r="N2885" s="851"/>
      <c r="O2885" s="852"/>
      <c r="R2885"/>
      <c r="S2885"/>
      <c r="T2885"/>
      <c r="U2885"/>
    </row>
    <row r="2886" spans="1:21" s="519" customFormat="1" ht="18" customHeight="1">
      <c r="B2886" s="854"/>
      <c r="C2886" s="855"/>
      <c r="D2886" s="855"/>
      <c r="E2886" s="855"/>
      <c r="F2886" s="855"/>
      <c r="G2886" s="855"/>
      <c r="H2886" s="855"/>
      <c r="I2886" s="855"/>
      <c r="J2886" s="855"/>
      <c r="K2886" s="855"/>
      <c r="L2886" s="855"/>
      <c r="M2886" s="855"/>
      <c r="N2886" s="855"/>
      <c r="O2886" s="856"/>
    </row>
    <row r="2887" spans="1:21" s="1" customFormat="1" ht="4.5" customHeight="1" thickBot="1">
      <c r="B2887" s="500"/>
      <c r="C2887" s="500"/>
      <c r="D2887" s="501"/>
      <c r="E2887" s="501"/>
      <c r="F2887" s="501"/>
      <c r="G2887" s="501"/>
      <c r="H2887" s="501"/>
      <c r="I2887" s="501"/>
      <c r="J2887" s="501"/>
      <c r="K2887" s="501"/>
      <c r="L2887" s="501"/>
      <c r="M2887" s="501"/>
      <c r="N2887" s="501"/>
      <c r="O2887" s="501"/>
    </row>
    <row r="2888" spans="1:21" s="1" customFormat="1" ht="18" customHeight="1" thickBot="1">
      <c r="B2888" s="958" t="s">
        <v>76</v>
      </c>
      <c r="C2888" s="959"/>
      <c r="D2888" s="960"/>
      <c r="E2888" s="714">
        <v>27</v>
      </c>
      <c r="F2888" s="450"/>
      <c r="G2888" s="450"/>
      <c r="H2888" s="450"/>
      <c r="I2888" s="450"/>
      <c r="J2888" s="450"/>
      <c r="K2888" s="450"/>
      <c r="L2888" s="760"/>
      <c r="M2888" s="760"/>
      <c r="N2888" s="760"/>
      <c r="O2888" s="760"/>
    </row>
    <row r="2889" spans="1:21" s="38" customFormat="1" ht="18.75" customHeight="1">
      <c r="A2889" s="307"/>
      <c r="B2889" s="224" t="s">
        <v>493</v>
      </c>
      <c r="C2889" s="224"/>
      <c r="D2889" s="225"/>
      <c r="E2889" s="226"/>
      <c r="F2889" s="226"/>
      <c r="G2889" s="226"/>
      <c r="H2889" s="226"/>
      <c r="I2889" s="226"/>
      <c r="J2889" s="502"/>
      <c r="K2889" s="227"/>
      <c r="L2889" s="760"/>
      <c r="M2889" s="760"/>
      <c r="N2889" s="760"/>
      <c r="O2889" s="760"/>
    </row>
    <row r="2890" spans="1:21" s="38" customFormat="1">
      <c r="A2890" s="503"/>
      <c r="B2890" s="375" t="s">
        <v>228</v>
      </c>
      <c r="C2890" s="375"/>
      <c r="D2890" s="504"/>
      <c r="E2890" s="505"/>
      <c r="F2890" s="505"/>
      <c r="G2890" s="228" t="s">
        <v>229</v>
      </c>
      <c r="H2890" s="504"/>
      <c r="I2890" s="375" t="s">
        <v>230</v>
      </c>
      <c r="J2890" s="375"/>
      <c r="K2890" s="503"/>
      <c r="L2890" s="506"/>
      <c r="M2890" s="507"/>
      <c r="N2890" s="508"/>
      <c r="O2890" s="228" t="s">
        <v>229</v>
      </c>
    </row>
    <row r="2891" spans="1:21" s="38" customFormat="1">
      <c r="A2891" s="509"/>
      <c r="B2891" s="229" t="s">
        <v>231</v>
      </c>
      <c r="C2891" s="230"/>
      <c r="D2891" s="230"/>
      <c r="E2891" s="231"/>
      <c r="F2891" s="231" t="s">
        <v>232</v>
      </c>
      <c r="G2891" s="232" t="s">
        <v>233</v>
      </c>
      <c r="H2891" s="233"/>
      <c r="I2891" s="229" t="s">
        <v>231</v>
      </c>
      <c r="J2891" s="230"/>
      <c r="K2891" s="230"/>
      <c r="L2891" s="230"/>
      <c r="M2891" s="231"/>
      <c r="N2891" s="231" t="s">
        <v>232</v>
      </c>
      <c r="O2891" s="232" t="s">
        <v>233</v>
      </c>
    </row>
    <row r="2892" spans="1:21" s="38" customFormat="1" ht="18" customHeight="1">
      <c r="A2892" s="503"/>
      <c r="B2892" s="234" t="s">
        <v>234</v>
      </c>
      <c r="C2892" s="235"/>
      <c r="D2892" s="235"/>
      <c r="E2892" s="236"/>
      <c r="F2892" s="237"/>
      <c r="G2892" s="238"/>
      <c r="H2892" s="510"/>
      <c r="I2892" s="234" t="s">
        <v>235</v>
      </c>
      <c r="J2892" s="235"/>
      <c r="K2892" s="235"/>
      <c r="L2892" s="235"/>
      <c r="M2892" s="236"/>
      <c r="N2892" s="239"/>
      <c r="O2892" s="240"/>
    </row>
    <row r="2893" spans="1:21" s="38" customFormat="1" ht="14.25" customHeight="1">
      <c r="A2893" s="503"/>
      <c r="B2893" s="241"/>
      <c r="C2893" s="242"/>
      <c r="D2893" s="243"/>
      <c r="E2893" s="244"/>
      <c r="F2893" s="245"/>
      <c r="G2893" s="246"/>
      <c r="H2893" s="510"/>
      <c r="I2893" s="247"/>
      <c r="J2893" s="248"/>
      <c r="K2893" s="243"/>
      <c r="L2893" s="243"/>
      <c r="M2893" s="244"/>
      <c r="N2893" s="245"/>
      <c r="O2893" s="249"/>
    </row>
    <row r="2894" spans="1:21" s="38" customFormat="1" ht="14.25" customHeight="1">
      <c r="A2894" s="503"/>
      <c r="B2894" s="250"/>
      <c r="C2894" s="251"/>
      <c r="D2894" s="252"/>
      <c r="E2894" s="253"/>
      <c r="F2894" s="245"/>
      <c r="G2894" s="254">
        <f>ROUNDDOWN(SUM(F2893:F2900)/1000,0)</f>
        <v>0</v>
      </c>
      <c r="H2894" s="511"/>
      <c r="I2894" s="247"/>
      <c r="J2894" s="255"/>
      <c r="K2894" s="252"/>
      <c r="L2894" s="252"/>
      <c r="M2894" s="253"/>
      <c r="N2894" s="245"/>
      <c r="O2894" s="256">
        <f>ROUNDDOWN(SUM(N2893:N2905)/1000,0)</f>
        <v>0</v>
      </c>
    </row>
    <row r="2895" spans="1:21" s="38" customFormat="1" ht="14.25" customHeight="1">
      <c r="A2895" s="503"/>
      <c r="B2895" s="250"/>
      <c r="C2895" s="251"/>
      <c r="D2895" s="252"/>
      <c r="E2895" s="253"/>
      <c r="F2895" s="245"/>
      <c r="G2895" s="254"/>
      <c r="H2895" s="511"/>
      <c r="I2895" s="257"/>
      <c r="J2895" s="255"/>
      <c r="K2895" s="252"/>
      <c r="L2895" s="252"/>
      <c r="M2895" s="253"/>
      <c r="N2895" s="245"/>
      <c r="O2895" s="249"/>
    </row>
    <row r="2896" spans="1:21" s="38" customFormat="1" ht="14.25" customHeight="1">
      <c r="A2896" s="503"/>
      <c r="B2896" s="250"/>
      <c r="C2896" s="251"/>
      <c r="D2896" s="252"/>
      <c r="E2896" s="253"/>
      <c r="F2896" s="245"/>
      <c r="G2896" s="254"/>
      <c r="H2896" s="511"/>
      <c r="I2896" s="257"/>
      <c r="J2896" s="255"/>
      <c r="K2896" s="252"/>
      <c r="L2896" s="252"/>
      <c r="M2896" s="253"/>
      <c r="N2896" s="245"/>
      <c r="O2896" s="249"/>
    </row>
    <row r="2897" spans="1:15" s="38" customFormat="1" ht="14.25" customHeight="1">
      <c r="A2897" s="503"/>
      <c r="B2897" s="250"/>
      <c r="C2897" s="251"/>
      <c r="D2897" s="252"/>
      <c r="E2897" s="253"/>
      <c r="F2897" s="245"/>
      <c r="G2897" s="254"/>
      <c r="H2897" s="511"/>
      <c r="I2897" s="257"/>
      <c r="J2897" s="255"/>
      <c r="K2897" s="252"/>
      <c r="L2897" s="252"/>
      <c r="M2897" s="253"/>
      <c r="N2897" s="245"/>
      <c r="O2897" s="249"/>
    </row>
    <row r="2898" spans="1:15" s="38" customFormat="1" ht="14.25" customHeight="1">
      <c r="A2898" s="503"/>
      <c r="B2898" s="250"/>
      <c r="C2898" s="251"/>
      <c r="D2898" s="252"/>
      <c r="E2898" s="253"/>
      <c r="F2898" s="245"/>
      <c r="G2898" s="254"/>
      <c r="H2898" s="511"/>
      <c r="I2898" s="257"/>
      <c r="J2898" s="255"/>
      <c r="K2898" s="252"/>
      <c r="L2898" s="252"/>
      <c r="M2898" s="253"/>
      <c r="N2898" s="245"/>
      <c r="O2898" s="249"/>
    </row>
    <row r="2899" spans="1:15" s="38" customFormat="1" ht="14.25" customHeight="1">
      <c r="A2899" s="503"/>
      <c r="B2899" s="250"/>
      <c r="C2899" s="251"/>
      <c r="D2899" s="252"/>
      <c r="E2899" s="253"/>
      <c r="F2899" s="245"/>
      <c r="G2899" s="258"/>
      <c r="H2899" s="512"/>
      <c r="I2899" s="259"/>
      <c r="J2899" s="255"/>
      <c r="K2899" s="252"/>
      <c r="L2899" s="252"/>
      <c r="M2899" s="253"/>
      <c r="N2899" s="245"/>
      <c r="O2899" s="249"/>
    </row>
    <row r="2900" spans="1:15" s="38" customFormat="1" ht="14.25" customHeight="1">
      <c r="A2900" s="503"/>
      <c r="B2900" s="250"/>
      <c r="C2900" s="260"/>
      <c r="D2900" s="261"/>
      <c r="E2900" s="262"/>
      <c r="F2900" s="263"/>
      <c r="G2900" s="258"/>
      <c r="H2900" s="512"/>
      <c r="I2900" s="259"/>
      <c r="J2900" s="255"/>
      <c r="K2900" s="252"/>
      <c r="L2900" s="252"/>
      <c r="M2900" s="253"/>
      <c r="N2900" s="245"/>
      <c r="O2900" s="249"/>
    </row>
    <row r="2901" spans="1:15" s="38" customFormat="1" ht="14.25" customHeight="1">
      <c r="A2901" s="503"/>
      <c r="B2901" s="234" t="s">
        <v>236</v>
      </c>
      <c r="C2901" s="235"/>
      <c r="D2901" s="235"/>
      <c r="E2901" s="236"/>
      <c r="F2901" s="237"/>
      <c r="G2901" s="238"/>
      <c r="H2901" s="513"/>
      <c r="I2901" s="247"/>
      <c r="J2901" s="255"/>
      <c r="K2901" s="252"/>
      <c r="L2901" s="252"/>
      <c r="M2901" s="253"/>
      <c r="N2901" s="245"/>
      <c r="O2901" s="249"/>
    </row>
    <row r="2902" spans="1:15" s="38" customFormat="1" ht="14.25" customHeight="1">
      <c r="A2902" s="503"/>
      <c r="B2902" s="241"/>
      <c r="C2902" s="242"/>
      <c r="D2902" s="243"/>
      <c r="E2902" s="244"/>
      <c r="F2902" s="264"/>
      <c r="G2902" s="246"/>
      <c r="H2902" s="513"/>
      <c r="I2902" s="257"/>
      <c r="J2902" s="255"/>
      <c r="K2902" s="252"/>
      <c r="L2902" s="252"/>
      <c r="M2902" s="253"/>
      <c r="N2902" s="245"/>
      <c r="O2902" s="249"/>
    </row>
    <row r="2903" spans="1:15" s="38" customFormat="1" ht="14.25" customHeight="1">
      <c r="A2903" s="503"/>
      <c r="B2903" s="250"/>
      <c r="C2903" s="251"/>
      <c r="D2903" s="252"/>
      <c r="E2903" s="253"/>
      <c r="F2903" s="265"/>
      <c r="G2903" s="254">
        <f>ROUNDDOWN(SUM(F2902:F2906)/1000,0)</f>
        <v>0</v>
      </c>
      <c r="H2903" s="511"/>
      <c r="I2903" s="247"/>
      <c r="J2903" s="255"/>
      <c r="K2903" s="252"/>
      <c r="L2903" s="252"/>
      <c r="M2903" s="253"/>
      <c r="N2903" s="245"/>
      <c r="O2903" s="249"/>
    </row>
    <row r="2904" spans="1:15" s="38" customFormat="1" ht="14.25" customHeight="1">
      <c r="A2904" s="503"/>
      <c r="B2904" s="250"/>
      <c r="C2904" s="251"/>
      <c r="D2904" s="252"/>
      <c r="E2904" s="253"/>
      <c r="F2904" s="265"/>
      <c r="G2904" s="254"/>
      <c r="H2904" s="511"/>
      <c r="I2904" s="247"/>
      <c r="J2904" s="255"/>
      <c r="K2904" s="252"/>
      <c r="L2904" s="252"/>
      <c r="M2904" s="253"/>
      <c r="N2904" s="265"/>
      <c r="O2904" s="249"/>
    </row>
    <row r="2905" spans="1:15" s="38" customFormat="1" ht="14.25" customHeight="1">
      <c r="A2905" s="503"/>
      <c r="B2905" s="250"/>
      <c r="C2905" s="251"/>
      <c r="D2905" s="252"/>
      <c r="E2905" s="253"/>
      <c r="F2905" s="245"/>
      <c r="G2905" s="254"/>
      <c r="H2905" s="513"/>
      <c r="I2905" s="247"/>
      <c r="J2905" s="266"/>
      <c r="K2905" s="261"/>
      <c r="L2905" s="261"/>
      <c r="M2905" s="262"/>
      <c r="N2905" s="245"/>
      <c r="O2905" s="267"/>
    </row>
    <row r="2906" spans="1:15" s="38" customFormat="1" ht="14.25" customHeight="1">
      <c r="A2906" s="503"/>
      <c r="B2906" s="250"/>
      <c r="C2906" s="260"/>
      <c r="D2906" s="261"/>
      <c r="E2906" s="262"/>
      <c r="F2906" s="263"/>
      <c r="G2906" s="254"/>
      <c r="H2906" s="511"/>
      <c r="I2906" s="234" t="s">
        <v>237</v>
      </c>
      <c r="J2906" s="235"/>
      <c r="K2906" s="235"/>
      <c r="L2906" s="235"/>
      <c r="M2906" s="236"/>
      <c r="N2906" s="237"/>
      <c r="O2906" s="268"/>
    </row>
    <row r="2907" spans="1:15" s="38" customFormat="1" ht="14.25" customHeight="1">
      <c r="A2907" s="503"/>
      <c r="B2907" s="234" t="s">
        <v>238</v>
      </c>
      <c r="C2907" s="235"/>
      <c r="D2907" s="235"/>
      <c r="E2907" s="236"/>
      <c r="F2907" s="237"/>
      <c r="G2907" s="238"/>
      <c r="H2907" s="511"/>
      <c r="I2907" s="247"/>
      <c r="J2907" s="248"/>
      <c r="K2907" s="243"/>
      <c r="L2907" s="243"/>
      <c r="M2907" s="244"/>
      <c r="N2907" s="245"/>
      <c r="O2907" s="249"/>
    </row>
    <row r="2908" spans="1:15" s="38" customFormat="1" ht="14.25" customHeight="1">
      <c r="A2908" s="503"/>
      <c r="B2908" s="241"/>
      <c r="C2908" s="242"/>
      <c r="D2908" s="243"/>
      <c r="E2908" s="244"/>
      <c r="F2908" s="264"/>
      <c r="G2908" s="246"/>
      <c r="H2908" s="513"/>
      <c r="I2908" s="247"/>
      <c r="J2908" s="255"/>
      <c r="K2908" s="252"/>
      <c r="L2908" s="252"/>
      <c r="M2908" s="253"/>
      <c r="N2908" s="265"/>
      <c r="O2908" s="256">
        <f>ROUNDDOWN(SUM(N2907:N2923)/1000,0)</f>
        <v>0</v>
      </c>
    </row>
    <row r="2909" spans="1:15" s="38" customFormat="1" ht="14.25" customHeight="1">
      <c r="A2909" s="503"/>
      <c r="B2909" s="250"/>
      <c r="C2909" s="251"/>
      <c r="D2909" s="252"/>
      <c r="E2909" s="253"/>
      <c r="F2909" s="265"/>
      <c r="G2909" s="254">
        <f>ROUNDDOWN(SUM(F2908:F2913)/1000,0)</f>
        <v>0</v>
      </c>
      <c r="H2909" s="513"/>
      <c r="I2909" s="257"/>
      <c r="J2909" s="255"/>
      <c r="K2909" s="252"/>
      <c r="L2909" s="252"/>
      <c r="M2909" s="253"/>
      <c r="N2909" s="245"/>
      <c r="O2909" s="249"/>
    </row>
    <row r="2910" spans="1:15" s="38" customFormat="1" ht="14.25" customHeight="1">
      <c r="A2910" s="503"/>
      <c r="B2910" s="250"/>
      <c r="C2910" s="251"/>
      <c r="D2910" s="252"/>
      <c r="E2910" s="253"/>
      <c r="F2910" s="265"/>
      <c r="G2910" s="254"/>
      <c r="H2910" s="513"/>
      <c r="I2910" s="257"/>
      <c r="J2910" s="255"/>
      <c r="K2910" s="252"/>
      <c r="L2910" s="252"/>
      <c r="M2910" s="253"/>
      <c r="N2910" s="245"/>
      <c r="O2910" s="249"/>
    </row>
    <row r="2911" spans="1:15" s="38" customFormat="1" ht="14.25" customHeight="1">
      <c r="A2911" s="503"/>
      <c r="B2911" s="250"/>
      <c r="C2911" s="251"/>
      <c r="D2911" s="252"/>
      <c r="E2911" s="253"/>
      <c r="F2911" s="265"/>
      <c r="G2911" s="254"/>
      <c r="H2911" s="511"/>
      <c r="I2911" s="257"/>
      <c r="J2911" s="255"/>
      <c r="K2911" s="252"/>
      <c r="L2911" s="252"/>
      <c r="M2911" s="253"/>
      <c r="N2911" s="265"/>
      <c r="O2911" s="249"/>
    </row>
    <row r="2912" spans="1:15" s="38" customFormat="1" ht="14.25" customHeight="1">
      <c r="A2912" s="503"/>
      <c r="B2912" s="250"/>
      <c r="C2912" s="251"/>
      <c r="D2912" s="252"/>
      <c r="E2912" s="253"/>
      <c r="F2912" s="245"/>
      <c r="G2912" s="254"/>
      <c r="H2912" s="511"/>
      <c r="I2912" s="257"/>
      <c r="J2912" s="255"/>
      <c r="K2912" s="252"/>
      <c r="L2912" s="252"/>
      <c r="M2912" s="253"/>
      <c r="N2912" s="265"/>
      <c r="O2912" s="249"/>
    </row>
    <row r="2913" spans="1:15" s="38" customFormat="1" ht="14.25" customHeight="1">
      <c r="A2913" s="503"/>
      <c r="B2913" s="250"/>
      <c r="C2913" s="260"/>
      <c r="D2913" s="261"/>
      <c r="E2913" s="262"/>
      <c r="F2913" s="263"/>
      <c r="G2913" s="254"/>
      <c r="H2913" s="511"/>
      <c r="I2913" s="247"/>
      <c r="J2913" s="255"/>
      <c r="K2913" s="252"/>
      <c r="L2913" s="252"/>
      <c r="M2913" s="253"/>
      <c r="N2913" s="265"/>
      <c r="O2913" s="249"/>
    </row>
    <row r="2914" spans="1:15" s="38" customFormat="1" ht="14.25" customHeight="1">
      <c r="A2914" s="503"/>
      <c r="B2914" s="234" t="s">
        <v>239</v>
      </c>
      <c r="C2914" s="235"/>
      <c r="D2914" s="235"/>
      <c r="E2914" s="236"/>
      <c r="F2914" s="237"/>
      <c r="G2914" s="238"/>
      <c r="H2914" s="511"/>
      <c r="I2914" s="257"/>
      <c r="J2914" s="255"/>
      <c r="K2914" s="252"/>
      <c r="L2914" s="252"/>
      <c r="M2914" s="253"/>
      <c r="N2914" s="265"/>
      <c r="O2914" s="249"/>
    </row>
    <row r="2915" spans="1:15" s="38" customFormat="1" ht="14.25" customHeight="1">
      <c r="A2915" s="503"/>
      <c r="B2915" s="241"/>
      <c r="C2915" s="242"/>
      <c r="D2915" s="243"/>
      <c r="E2915" s="244"/>
      <c r="F2915" s="264"/>
      <c r="G2915" s="246"/>
      <c r="H2915" s="513"/>
      <c r="I2915" s="247"/>
      <c r="J2915" s="255"/>
      <c r="K2915" s="252"/>
      <c r="L2915" s="252"/>
      <c r="M2915" s="253"/>
      <c r="N2915" s="245"/>
      <c r="O2915" s="249"/>
    </row>
    <row r="2916" spans="1:15" s="38" customFormat="1" ht="14.25" customHeight="1">
      <c r="A2916" s="503"/>
      <c r="B2916" s="250"/>
      <c r="C2916" s="251"/>
      <c r="D2916" s="252"/>
      <c r="E2916" s="253"/>
      <c r="F2916" s="265"/>
      <c r="G2916" s="254">
        <f>ROUNDDOWN(SUM(F2915:F2919)/1000,0)</f>
        <v>0</v>
      </c>
      <c r="H2916" s="513"/>
      <c r="I2916" s="247"/>
      <c r="J2916" s="255"/>
      <c r="K2916" s="252"/>
      <c r="L2916" s="252"/>
      <c r="M2916" s="253"/>
      <c r="N2916" s="245"/>
      <c r="O2916" s="249"/>
    </row>
    <row r="2917" spans="1:15" s="38" customFormat="1" ht="14.25" customHeight="1">
      <c r="A2917" s="503"/>
      <c r="B2917" s="250"/>
      <c r="C2917" s="251"/>
      <c r="D2917" s="252"/>
      <c r="E2917" s="253"/>
      <c r="F2917" s="265"/>
      <c r="G2917" s="254"/>
      <c r="H2917" s="513"/>
      <c r="I2917" s="247"/>
      <c r="J2917" s="255"/>
      <c r="K2917" s="252"/>
      <c r="L2917" s="252"/>
      <c r="M2917" s="253"/>
      <c r="N2917" s="245"/>
      <c r="O2917" s="249"/>
    </row>
    <row r="2918" spans="1:15" s="38" customFormat="1" ht="14.25" customHeight="1">
      <c r="A2918" s="503"/>
      <c r="B2918" s="250"/>
      <c r="C2918" s="251"/>
      <c r="D2918" s="252"/>
      <c r="E2918" s="253"/>
      <c r="F2918" s="245"/>
      <c r="G2918" s="254"/>
      <c r="H2918" s="511"/>
      <c r="I2918" s="257"/>
      <c r="J2918" s="255"/>
      <c r="K2918" s="252"/>
      <c r="L2918" s="252"/>
      <c r="M2918" s="253"/>
      <c r="N2918" s="265"/>
      <c r="O2918" s="249"/>
    </row>
    <row r="2919" spans="1:15" s="38" customFormat="1" ht="14.25" customHeight="1">
      <c r="A2919" s="503"/>
      <c r="B2919" s="250"/>
      <c r="C2919" s="260"/>
      <c r="D2919" s="261"/>
      <c r="E2919" s="262"/>
      <c r="F2919" s="263"/>
      <c r="G2919" s="254"/>
      <c r="H2919" s="511"/>
      <c r="I2919" s="257"/>
      <c r="J2919" s="255"/>
      <c r="K2919" s="252"/>
      <c r="L2919" s="252"/>
      <c r="M2919" s="253"/>
      <c r="N2919" s="245"/>
      <c r="O2919" s="249"/>
    </row>
    <row r="2920" spans="1:15" s="38" customFormat="1" ht="14.25" customHeight="1">
      <c r="A2920" s="503"/>
      <c r="B2920" s="234" t="s">
        <v>240</v>
      </c>
      <c r="C2920" s="235"/>
      <c r="D2920" s="235"/>
      <c r="E2920" s="236"/>
      <c r="F2920" s="237"/>
      <c r="G2920" s="238"/>
      <c r="H2920" s="511"/>
      <c r="I2920" s="257"/>
      <c r="J2920" s="255"/>
      <c r="K2920" s="252"/>
      <c r="L2920" s="252"/>
      <c r="M2920" s="253"/>
      <c r="N2920" s="245"/>
      <c r="O2920" s="249"/>
    </row>
    <row r="2921" spans="1:15" s="38" customFormat="1" ht="14.25" customHeight="1">
      <c r="A2921" s="503"/>
      <c r="B2921" s="241"/>
      <c r="C2921" s="242"/>
      <c r="D2921" s="243"/>
      <c r="E2921" s="244"/>
      <c r="F2921" s="269"/>
      <c r="G2921" s="246"/>
      <c r="H2921" s="511"/>
      <c r="I2921" s="257"/>
      <c r="J2921" s="255"/>
      <c r="K2921" s="252"/>
      <c r="L2921" s="252"/>
      <c r="M2921" s="253"/>
      <c r="N2921" s="245"/>
      <c r="O2921" s="249"/>
    </row>
    <row r="2922" spans="1:15" s="38" customFormat="1" ht="14.25" customHeight="1">
      <c r="A2922" s="503"/>
      <c r="B2922" s="250"/>
      <c r="C2922" s="251"/>
      <c r="D2922" s="252"/>
      <c r="E2922" s="253"/>
      <c r="F2922" s="245"/>
      <c r="G2922" s="246">
        <f>ROUNDDOWN(SUM(F2921:F2925)/1000,0)</f>
        <v>0</v>
      </c>
      <c r="H2922" s="511"/>
      <c r="I2922" s="247"/>
      <c r="J2922" s="255"/>
      <c r="K2922" s="252"/>
      <c r="L2922" s="252"/>
      <c r="M2922" s="253"/>
      <c r="N2922" s="265"/>
      <c r="O2922" s="249"/>
    </row>
    <row r="2923" spans="1:15" s="38" customFormat="1" ht="14.25" customHeight="1">
      <c r="A2923" s="503"/>
      <c r="B2923" s="250"/>
      <c r="C2923" s="251"/>
      <c r="D2923" s="252"/>
      <c r="E2923" s="253"/>
      <c r="F2923" s="265"/>
      <c r="G2923" s="246"/>
      <c r="H2923" s="513"/>
      <c r="I2923" s="247"/>
      <c r="J2923" s="266"/>
      <c r="K2923" s="261"/>
      <c r="L2923" s="261"/>
      <c r="M2923" s="262"/>
      <c r="N2923" s="245"/>
      <c r="O2923" s="267"/>
    </row>
    <row r="2924" spans="1:15" s="38" customFormat="1" ht="14.25" customHeight="1">
      <c r="A2924" s="503"/>
      <c r="B2924" s="250"/>
      <c r="C2924" s="251"/>
      <c r="D2924" s="252"/>
      <c r="E2924" s="253"/>
      <c r="F2924" s="265"/>
      <c r="G2924" s="246"/>
      <c r="H2924" s="511"/>
      <c r="I2924" s="270" t="s">
        <v>241</v>
      </c>
      <c r="J2924" s="271"/>
      <c r="K2924" s="271"/>
      <c r="L2924" s="271"/>
      <c r="M2924" s="272"/>
      <c r="N2924" s="237"/>
      <c r="O2924" s="268"/>
    </row>
    <row r="2925" spans="1:15" s="38" customFormat="1" ht="14.25" customHeight="1">
      <c r="A2925" s="503"/>
      <c r="B2925" s="250"/>
      <c r="C2925" s="260"/>
      <c r="D2925" s="261"/>
      <c r="E2925" s="262"/>
      <c r="F2925" s="263"/>
      <c r="G2925" s="254"/>
      <c r="H2925" s="513"/>
      <c r="I2925" s="247"/>
      <c r="J2925" s="248"/>
      <c r="K2925" s="243"/>
      <c r="L2925" s="243"/>
      <c r="M2925" s="244"/>
      <c r="N2925" s="273"/>
      <c r="O2925" s="249"/>
    </row>
    <row r="2926" spans="1:15" s="38" customFormat="1" ht="14.25" customHeight="1">
      <c r="A2926" s="503"/>
      <c r="B2926" s="234" t="s">
        <v>242</v>
      </c>
      <c r="C2926" s="235"/>
      <c r="D2926" s="235"/>
      <c r="E2926" s="236"/>
      <c r="F2926" s="237"/>
      <c r="G2926" s="238"/>
      <c r="H2926" s="513"/>
      <c r="I2926" s="247"/>
      <c r="J2926" s="255"/>
      <c r="K2926" s="252"/>
      <c r="L2926" s="252"/>
      <c r="M2926" s="253"/>
      <c r="N2926" s="274"/>
      <c r="O2926" s="275">
        <f>ROUNDDOWN(SUM(N2925:N2936)/1000,0)</f>
        <v>0</v>
      </c>
    </row>
    <row r="2927" spans="1:15" s="38" customFormat="1" ht="14.25" customHeight="1">
      <c r="A2927" s="503"/>
      <c r="B2927" s="241"/>
      <c r="C2927" s="242"/>
      <c r="D2927" s="243"/>
      <c r="E2927" s="244"/>
      <c r="F2927" s="269"/>
      <c r="G2927" s="246"/>
      <c r="H2927" s="513"/>
      <c r="I2927" s="257"/>
      <c r="J2927" s="255"/>
      <c r="K2927" s="252"/>
      <c r="L2927" s="252"/>
      <c r="M2927" s="253"/>
      <c r="N2927" s="276"/>
      <c r="O2927" s="249"/>
    </row>
    <row r="2928" spans="1:15" s="38" customFormat="1" ht="14.25" customHeight="1">
      <c r="A2928" s="503"/>
      <c r="B2928" s="250"/>
      <c r="C2928" s="251"/>
      <c r="D2928" s="252"/>
      <c r="E2928" s="253"/>
      <c r="F2928" s="263"/>
      <c r="G2928" s="254">
        <f>ROUNDDOWN(SUM(F2927:F2930)/1000,0)</f>
        <v>0</v>
      </c>
      <c r="H2928" s="511"/>
      <c r="I2928" s="247"/>
      <c r="J2928" s="255"/>
      <c r="K2928" s="252"/>
      <c r="L2928" s="252"/>
      <c r="M2928" s="253"/>
      <c r="N2928" s="274"/>
      <c r="O2928" s="249"/>
    </row>
    <row r="2929" spans="1:21" s="38" customFormat="1" ht="14.25" customHeight="1">
      <c r="A2929" s="503"/>
      <c r="B2929" s="250"/>
      <c r="C2929" s="251"/>
      <c r="D2929" s="252"/>
      <c r="E2929" s="253"/>
      <c r="F2929" s="263"/>
      <c r="G2929" s="254"/>
      <c r="H2929" s="513"/>
      <c r="I2929" s="257"/>
      <c r="J2929" s="255"/>
      <c r="K2929" s="252"/>
      <c r="L2929" s="252"/>
      <c r="M2929" s="253"/>
      <c r="N2929" s="276"/>
      <c r="O2929" s="249"/>
    </row>
    <row r="2930" spans="1:21" s="38" customFormat="1" ht="14.25" customHeight="1">
      <c r="A2930" s="503"/>
      <c r="B2930" s="250"/>
      <c r="C2930" s="260"/>
      <c r="D2930" s="261"/>
      <c r="E2930" s="262"/>
      <c r="F2930" s="263"/>
      <c r="G2930" s="254"/>
      <c r="H2930" s="513"/>
      <c r="I2930" s="247"/>
      <c r="J2930" s="255"/>
      <c r="K2930" s="252"/>
      <c r="L2930" s="252"/>
      <c r="M2930" s="253"/>
      <c r="N2930" s="274"/>
      <c r="O2930" s="249"/>
    </row>
    <row r="2931" spans="1:21" s="38" customFormat="1" ht="14.25" customHeight="1" thickBot="1">
      <c r="A2931" s="503"/>
      <c r="B2931" s="277" t="s">
        <v>243</v>
      </c>
      <c r="C2931" s="278"/>
      <c r="D2931" s="278"/>
      <c r="E2931" s="279"/>
      <c r="F2931" s="280"/>
      <c r="G2931" s="281">
        <f>G2932-G2894-G2903-G2909-G2916-G2922-G2928</f>
        <v>0</v>
      </c>
      <c r="H2931" s="511"/>
      <c r="I2931" s="282"/>
      <c r="J2931" s="255"/>
      <c r="K2931" s="252"/>
      <c r="L2931" s="252"/>
      <c r="M2931" s="253"/>
      <c r="N2931" s="274"/>
      <c r="O2931" s="249"/>
    </row>
    <row r="2932" spans="1:21" s="38" customFormat="1" ht="20.149999999999999" customHeight="1" thickTop="1">
      <c r="A2932" s="503"/>
      <c r="B2932" s="961" t="s">
        <v>244</v>
      </c>
      <c r="C2932" s="962"/>
      <c r="D2932" s="962"/>
      <c r="E2932" s="962"/>
      <c r="F2932" s="963"/>
      <c r="G2932" s="283">
        <f>O2939</f>
        <v>0</v>
      </c>
      <c r="H2932" s="511"/>
      <c r="I2932" s="284"/>
      <c r="J2932" s="255"/>
      <c r="K2932" s="252"/>
      <c r="L2932" s="252"/>
      <c r="M2932" s="253"/>
      <c r="N2932" s="274"/>
      <c r="O2932" s="249"/>
    </row>
    <row r="2933" spans="1:21" s="38" customFormat="1" ht="14.25" customHeight="1">
      <c r="A2933" s="503"/>
      <c r="B2933" s="285" t="s">
        <v>245</v>
      </c>
      <c r="C2933" s="286"/>
      <c r="D2933" s="286"/>
      <c r="E2933" s="286"/>
      <c r="F2933" s="286"/>
      <c r="G2933" s="287"/>
      <c r="H2933" s="287"/>
      <c r="I2933" s="247"/>
      <c r="J2933" s="255"/>
      <c r="K2933" s="252"/>
      <c r="L2933" s="252"/>
      <c r="M2933" s="253"/>
      <c r="N2933" s="274"/>
      <c r="O2933" s="249"/>
    </row>
    <row r="2934" spans="1:21" s="38" customFormat="1" ht="14.25" customHeight="1">
      <c r="A2934" s="503"/>
      <c r="B2934" s="288" t="s">
        <v>246</v>
      </c>
      <c r="C2934" s="286"/>
      <c r="D2934" s="286"/>
      <c r="E2934" s="286"/>
      <c r="F2934" s="286"/>
      <c r="G2934" s="289" t="s">
        <v>247</v>
      </c>
      <c r="H2934" s="514"/>
      <c r="I2934" s="247"/>
      <c r="J2934" s="255"/>
      <c r="K2934" s="252"/>
      <c r="L2934" s="252"/>
      <c r="M2934" s="253"/>
      <c r="N2934" s="274"/>
      <c r="O2934" s="249"/>
    </row>
    <row r="2935" spans="1:21" s="38" customFormat="1" ht="14.25" customHeight="1">
      <c r="A2935" s="503"/>
      <c r="B2935" s="964" t="s">
        <v>2</v>
      </c>
      <c r="C2935" s="965"/>
      <c r="D2935" s="965"/>
      <c r="E2935" s="965"/>
      <c r="F2935" s="966"/>
      <c r="G2935" s="290" t="s">
        <v>85</v>
      </c>
      <c r="H2935" s="514"/>
      <c r="I2935" s="247"/>
      <c r="J2935" s="255"/>
      <c r="K2935" s="252"/>
      <c r="L2935" s="252"/>
      <c r="M2935" s="253"/>
      <c r="N2935" s="274"/>
      <c r="O2935" s="249"/>
    </row>
    <row r="2936" spans="1:21" s="38" customFormat="1" ht="20.149999999999999" customHeight="1" thickBot="1">
      <c r="A2936" s="503"/>
      <c r="B2936" s="943" t="s">
        <v>248</v>
      </c>
      <c r="C2936" s="967"/>
      <c r="D2936" s="967"/>
      <c r="E2936" s="967"/>
      <c r="F2936" s="968"/>
      <c r="G2936" s="291"/>
      <c r="H2936" s="515"/>
      <c r="I2936" s="292"/>
      <c r="J2936" s="293"/>
      <c r="K2936" s="294"/>
      <c r="L2936" s="294"/>
      <c r="M2936" s="295"/>
      <c r="N2936" s="296"/>
      <c r="O2936" s="297"/>
    </row>
    <row r="2937" spans="1:21" s="38" customFormat="1" ht="22.25" customHeight="1" thickTop="1">
      <c r="A2937" s="503"/>
      <c r="B2937" s="943" t="s">
        <v>249</v>
      </c>
      <c r="C2937" s="944"/>
      <c r="D2937" s="944"/>
      <c r="E2937" s="944"/>
      <c r="F2937" s="945"/>
      <c r="G2937" s="291"/>
      <c r="H2937" s="298"/>
      <c r="I2937" s="946" t="s">
        <v>250</v>
      </c>
      <c r="J2937" s="947"/>
      <c r="K2937" s="947"/>
      <c r="L2937" s="947"/>
      <c r="M2937" s="947"/>
      <c r="N2937" s="948"/>
      <c r="O2937" s="299">
        <f>SUM(O2894,O2908,O2926,)</f>
        <v>0</v>
      </c>
    </row>
    <row r="2938" spans="1:21" s="38" customFormat="1" ht="35.15" customHeight="1" thickBot="1">
      <c r="A2938" s="503"/>
      <c r="B2938" s="949" t="s">
        <v>251</v>
      </c>
      <c r="C2938" s="950"/>
      <c r="D2938" s="950"/>
      <c r="E2938" s="950"/>
      <c r="F2938" s="951"/>
      <c r="G2938" s="300"/>
      <c r="H2938" s="226"/>
      <c r="I2938" s="929" t="s">
        <v>252</v>
      </c>
      <c r="J2938" s="930"/>
      <c r="K2938" s="930"/>
      <c r="L2938" s="930"/>
      <c r="M2938" s="930"/>
      <c r="N2938" s="931"/>
      <c r="O2938" s="301">
        <f>IF(共通入力シート!$B$18="課税事業者",ROUNDDOWN((O2937-G2939)*10/110,0),0)</f>
        <v>0</v>
      </c>
    </row>
    <row r="2939" spans="1:21" s="38" customFormat="1" ht="25.25" customHeight="1" thickTop="1">
      <c r="A2939" s="503"/>
      <c r="B2939" s="952" t="s">
        <v>90</v>
      </c>
      <c r="C2939" s="953"/>
      <c r="D2939" s="953"/>
      <c r="E2939" s="953"/>
      <c r="F2939" s="954"/>
      <c r="G2939" s="302">
        <f>SUM(G2936:G2938)</f>
        <v>0</v>
      </c>
      <c r="H2939" s="516"/>
      <c r="I2939" s="929" t="s">
        <v>253</v>
      </c>
      <c r="J2939" s="930"/>
      <c r="K2939" s="930"/>
      <c r="L2939" s="930"/>
      <c r="M2939" s="930"/>
      <c r="N2939" s="931"/>
      <c r="O2939" s="299">
        <f>O2937-O2938</f>
        <v>0</v>
      </c>
    </row>
    <row r="2940" spans="1:21" s="38" customFormat="1" ht="26.25" customHeight="1">
      <c r="A2940" s="503"/>
      <c r="B2940" s="517" t="s">
        <v>254</v>
      </c>
      <c r="C2940" s="303"/>
      <c r="D2940" s="303"/>
      <c r="E2940" s="303"/>
      <c r="F2940" s="303"/>
      <c r="G2940" s="304"/>
      <c r="H2940" s="516"/>
      <c r="I2940" s="929" t="s">
        <v>255</v>
      </c>
      <c r="J2940" s="930"/>
      <c r="K2940" s="930"/>
      <c r="L2940" s="930"/>
      <c r="M2940" s="930"/>
      <c r="N2940" s="931"/>
      <c r="O2940" s="742"/>
    </row>
    <row r="2941" spans="1:21" s="38" customFormat="1" ht="10.5" customHeight="1" thickBot="1">
      <c r="A2941" s="503"/>
      <c r="B2941" s="1"/>
      <c r="C2941" s="303"/>
      <c r="D2941" s="303"/>
      <c r="E2941" s="303"/>
      <c r="F2941" s="303"/>
      <c r="G2941" s="304"/>
      <c r="H2941" s="516"/>
      <c r="I2941" s="518"/>
    </row>
    <row r="2942" spans="1:21" s="38" customFormat="1" ht="25.25" customHeight="1" thickBot="1">
      <c r="A2942" s="503"/>
      <c r="B2942" s="932" t="s">
        <v>103</v>
      </c>
      <c r="C2942" s="933"/>
      <c r="D2942" s="934" t="str">
        <f>IF(共通入力シート!$B$2="","",共通入力シート!$B$2)</f>
        <v/>
      </c>
      <c r="E2942" s="934"/>
      <c r="F2942" s="934"/>
      <c r="G2942" s="935"/>
      <c r="H2942" s="936" t="str">
        <f>IF(共通入力シート!$B$18="※選択してください。","★「共通入力シート」の消費税等仕入控除税額の取扱を選択してください。","")</f>
        <v>★「共通入力シート」の消費税等仕入控除税額の取扱を選択してください。</v>
      </c>
      <c r="I2942" s="937"/>
      <c r="J2942" s="937"/>
      <c r="K2942" s="937"/>
      <c r="L2942" s="937"/>
      <c r="M2942" s="937"/>
      <c r="N2942" s="937"/>
      <c r="O2942" s="937"/>
    </row>
    <row r="2943" spans="1:21" s="38" customFormat="1" ht="25.25" customHeight="1" thickBot="1">
      <c r="A2943" s="503"/>
      <c r="B2943" s="938" t="s">
        <v>256</v>
      </c>
      <c r="C2943" s="939"/>
      <c r="D2943" s="940" t="str">
        <f>IF(O2939=0,"",MAX(0,MIN(INT(O2939/2),G2931)))</f>
        <v/>
      </c>
      <c r="E2943" s="940"/>
      <c r="F2943" s="940"/>
      <c r="G2943" s="305" t="s">
        <v>257</v>
      </c>
      <c r="H2943" s="941" t="s">
        <v>497</v>
      </c>
      <c r="I2943" s="942"/>
      <c r="J2943" s="942"/>
      <c r="K2943" s="942"/>
      <c r="L2943" s="942"/>
      <c r="M2943" s="942"/>
      <c r="N2943" s="942"/>
      <c r="O2943" s="942"/>
    </row>
    <row r="2944" spans="1:21" ht="14.25" customHeight="1" thickBot="1">
      <c r="B2944" s="44" t="s">
        <v>492</v>
      </c>
      <c r="C2944" s="4"/>
      <c r="D2944" s="4"/>
      <c r="E2944" s="4"/>
      <c r="F2944" s="4"/>
      <c r="G2944" s="4"/>
      <c r="H2944" s="4"/>
      <c r="I2944" s="4"/>
      <c r="J2944" s="4"/>
      <c r="K2944" s="4"/>
      <c r="L2944" s="4"/>
      <c r="M2944" s="4"/>
      <c r="N2944" s="4"/>
      <c r="O2944" s="4"/>
      <c r="R2944"/>
      <c r="S2944"/>
      <c r="T2944"/>
      <c r="U2944"/>
    </row>
    <row r="2945" spans="2:21" ht="14.25" customHeight="1">
      <c r="B2945" s="1008" t="s">
        <v>76</v>
      </c>
      <c r="C2945" s="1009"/>
      <c r="D2945" s="1012">
        <v>28</v>
      </c>
      <c r="E2945" s="1008" t="s">
        <v>220</v>
      </c>
      <c r="F2945" s="1014"/>
      <c r="G2945" s="1015"/>
      <c r="H2945" s="1018" t="str">
        <f>IF(F2945="","←選択してください。","")</f>
        <v>←選択してください。</v>
      </c>
      <c r="I2945" s="1019"/>
      <c r="J2945" s="1019"/>
      <c r="K2945" s="1019"/>
      <c r="L2945" s="1019"/>
      <c r="M2945" s="1019"/>
      <c r="N2945" s="1019"/>
      <c r="O2945" s="1019"/>
      <c r="R2945"/>
      <c r="S2945"/>
      <c r="T2945"/>
      <c r="U2945"/>
    </row>
    <row r="2946" spans="2:21" ht="14.25" customHeight="1" thickBot="1">
      <c r="B2946" s="1010"/>
      <c r="C2946" s="1011"/>
      <c r="D2946" s="1013"/>
      <c r="E2946" s="1010"/>
      <c r="F2946" s="1016"/>
      <c r="G2946" s="1017"/>
      <c r="H2946" s="1020"/>
      <c r="I2946" s="1021"/>
      <c r="J2946" s="1021"/>
      <c r="K2946" s="1021"/>
      <c r="L2946" s="1021"/>
      <c r="M2946" s="1021"/>
      <c r="N2946" s="1021"/>
      <c r="O2946" s="1021"/>
      <c r="R2946"/>
      <c r="S2946"/>
      <c r="T2946"/>
      <c r="U2946"/>
    </row>
    <row r="2947" spans="2:21" ht="16.5" customHeight="1">
      <c r="B2947" s="488" t="s">
        <v>77</v>
      </c>
      <c r="C2947" s="489"/>
      <c r="D2947" s="489"/>
      <c r="E2947" s="490"/>
      <c r="F2947" s="489"/>
      <c r="G2947" s="489"/>
      <c r="H2947" s="491"/>
      <c r="I2947" s="491"/>
      <c r="J2947" s="491"/>
      <c r="K2947" s="491"/>
      <c r="L2947" s="491"/>
      <c r="M2947" s="491"/>
      <c r="N2947" s="491"/>
      <c r="O2947" s="492"/>
      <c r="R2947"/>
      <c r="S2947"/>
      <c r="T2947"/>
      <c r="U2947"/>
    </row>
    <row r="2948" spans="2:21" ht="18.75" customHeight="1">
      <c r="B2948" s="999"/>
      <c r="C2948" s="1000"/>
      <c r="D2948" s="1000"/>
      <c r="E2948" s="1000"/>
      <c r="F2948" s="1000"/>
      <c r="G2948" s="1000"/>
      <c r="H2948" s="1000"/>
      <c r="I2948" s="1000"/>
      <c r="J2948" s="1000"/>
      <c r="K2948" s="1000"/>
      <c r="L2948" s="493" t="s">
        <v>388</v>
      </c>
      <c r="M2948" s="1003"/>
      <c r="N2948" s="1003"/>
      <c r="O2948" s="1004"/>
      <c r="Q2948" s="498" t="str">
        <f>IF(M2948="", "←選択してください。", "")</f>
        <v>←選択してください。</v>
      </c>
      <c r="R2948"/>
      <c r="S2948"/>
      <c r="T2948"/>
      <c r="U2948"/>
    </row>
    <row r="2949" spans="2:21" ht="17.25" customHeight="1">
      <c r="B2949" s="1001"/>
      <c r="C2949" s="1002"/>
      <c r="D2949" s="1002"/>
      <c r="E2949" s="1002"/>
      <c r="F2949" s="1002"/>
      <c r="G2949" s="1002"/>
      <c r="H2949" s="1002"/>
      <c r="I2949" s="1002"/>
      <c r="J2949" s="1002"/>
      <c r="K2949" s="1002"/>
      <c r="L2949" s="695" t="s">
        <v>56</v>
      </c>
      <c r="M2949" s="1005"/>
      <c r="N2949" s="1005"/>
      <c r="O2949" s="1006"/>
      <c r="Q2949" s="498" t="str">
        <f>IF(AND(F2945="公演事業", M2949=""),"←選択してください。", IF(AND(F2945&lt;&gt;"公演事業", F2945&lt;&gt;""),"←創作種別を記入する必要はありません。", ""))</f>
        <v/>
      </c>
      <c r="R2949"/>
      <c r="S2949"/>
      <c r="T2949"/>
      <c r="U2949"/>
    </row>
    <row r="2950" spans="2:21" ht="4.5" customHeight="1">
      <c r="B2950" s="453"/>
      <c r="C2950" s="453"/>
      <c r="D2950" s="453"/>
      <c r="E2950" s="453"/>
      <c r="F2950" s="453"/>
      <c r="G2950" s="453"/>
      <c r="H2950" s="453"/>
      <c r="I2950" s="453"/>
      <c r="J2950" s="453"/>
      <c r="K2950" s="453"/>
      <c r="L2950" s="453"/>
      <c r="M2950" s="453"/>
      <c r="N2950" s="453"/>
      <c r="O2950" s="494"/>
      <c r="R2950"/>
      <c r="S2950"/>
      <c r="T2950"/>
      <c r="U2950"/>
    </row>
    <row r="2951" spans="2:21" ht="24" customHeight="1">
      <c r="B2951" s="495" t="s">
        <v>205</v>
      </c>
      <c r="C2951" s="496"/>
      <c r="D2951" s="496"/>
      <c r="E2951" s="496"/>
      <c r="F2951" s="925" t="s">
        <v>55</v>
      </c>
      <c r="G2951" s="1007"/>
      <c r="H2951" s="743"/>
      <c r="I2951" s="925" t="s">
        <v>73</v>
      </c>
      <c r="J2951" s="926"/>
      <c r="K2951" s="1007"/>
      <c r="L2951" s="709" t="str">
        <f>IF(F2945="公演事業",IF(OR($H2953=0,$K2953=0),"",$H2951/($H2953*$K2953)),"")</f>
        <v/>
      </c>
      <c r="M2951" s="925" t="s">
        <v>74</v>
      </c>
      <c r="N2951" s="1007"/>
      <c r="O2951" s="497" t="str">
        <f>IF(OR(F2945&lt;&gt;"公演事業",($O3046+$O3049)=0),"",($G3041-$G3040)/($O3046+$O3049))</f>
        <v/>
      </c>
      <c r="Q2951" s="498" t="str">
        <f>IF(OR(F2945="人材養成事業",F2945= "普及啓発事業"), "←斜線部は記入する必要はありません。", "")</f>
        <v/>
      </c>
      <c r="R2951"/>
      <c r="S2951"/>
      <c r="T2951"/>
      <c r="U2951"/>
    </row>
    <row r="2952" spans="2:21" s="1" customFormat="1" ht="21.75" customHeight="1">
      <c r="B2952" s="982" t="s">
        <v>222</v>
      </c>
      <c r="C2952" s="983"/>
      <c r="D2952" s="986" t="s">
        <v>223</v>
      </c>
      <c r="E2952" s="987"/>
      <c r="F2952" s="988" t="s">
        <v>224</v>
      </c>
      <c r="G2952" s="988"/>
      <c r="H2952" s="989" t="s">
        <v>225</v>
      </c>
      <c r="I2952" s="989"/>
      <c r="J2952" s="989"/>
      <c r="K2952" s="222" t="s">
        <v>226</v>
      </c>
      <c r="L2952" s="990" t="s">
        <v>227</v>
      </c>
      <c r="M2952" s="990"/>
      <c r="N2952" s="990"/>
      <c r="O2952" s="991"/>
    </row>
    <row r="2953" spans="2:21" s="1" customFormat="1" ht="21.75" customHeight="1">
      <c r="B2953" s="984"/>
      <c r="C2953" s="985"/>
      <c r="D2953" s="992"/>
      <c r="E2953" s="993"/>
      <c r="F2953" s="994"/>
      <c r="G2953" s="995"/>
      <c r="H2953" s="996"/>
      <c r="I2953" s="996"/>
      <c r="J2953" s="996"/>
      <c r="K2953" s="223"/>
      <c r="L2953" s="997"/>
      <c r="M2953" s="997"/>
      <c r="N2953" s="997"/>
      <c r="O2953" s="998"/>
      <c r="Q2953" s="498" t="str">
        <f>IF(F2945="公演事業","←すべての項目について、必ず記入してください。", IF(OR(F2945="人材養成事業", F2945="普及啓発事業"), "←記入する必要はありません。", ""))</f>
        <v/>
      </c>
    </row>
    <row r="2954" spans="2:21">
      <c r="B2954" s="1"/>
      <c r="C2954" s="1"/>
      <c r="D2954" s="453"/>
      <c r="E2954" s="453"/>
      <c r="F2954" s="453"/>
      <c r="G2954" s="453"/>
      <c r="H2954" s="453"/>
      <c r="I2954" s="453"/>
      <c r="J2954" s="453"/>
      <c r="K2954" s="453"/>
      <c r="L2954" s="453"/>
      <c r="M2954" s="453"/>
      <c r="N2954" s="453"/>
      <c r="O2954" s="453"/>
      <c r="Q2954" s="498"/>
      <c r="R2954"/>
      <c r="S2954"/>
      <c r="T2954"/>
      <c r="U2954"/>
    </row>
    <row r="2955" spans="2:21" ht="18" customHeight="1">
      <c r="B2955" s="976" t="s">
        <v>87</v>
      </c>
      <c r="C2955" s="977"/>
      <c r="D2955" s="977"/>
      <c r="E2955" s="977"/>
      <c r="F2955" s="977"/>
      <c r="G2955" s="977"/>
      <c r="H2955" s="977"/>
      <c r="I2955" s="977"/>
      <c r="J2955" s="977"/>
      <c r="K2955" s="977"/>
      <c r="L2955" s="977"/>
      <c r="M2955" s="977"/>
      <c r="N2955" s="977"/>
      <c r="O2955" s="978"/>
      <c r="R2955"/>
      <c r="S2955"/>
      <c r="T2955"/>
      <c r="U2955"/>
    </row>
    <row r="2956" spans="2:21" ht="18" customHeight="1">
      <c r="B2956" s="969" t="s">
        <v>384</v>
      </c>
      <c r="C2956" s="970"/>
      <c r="D2956" s="970"/>
      <c r="E2956" s="970"/>
      <c r="F2956" s="970"/>
      <c r="G2956" s="970"/>
      <c r="H2956" s="970"/>
      <c r="I2956" s="970"/>
      <c r="J2956" s="970"/>
      <c r="K2956" s="970"/>
      <c r="L2956" s="970"/>
      <c r="M2956" s="970"/>
      <c r="N2956" s="970"/>
      <c r="O2956" s="971"/>
      <c r="P2956" s="499"/>
      <c r="R2956"/>
      <c r="S2956"/>
      <c r="T2956"/>
      <c r="U2956"/>
    </row>
    <row r="2957" spans="2:21" ht="18" customHeight="1">
      <c r="B2957" s="972"/>
      <c r="C2957" s="851"/>
      <c r="D2957" s="851"/>
      <c r="E2957" s="851"/>
      <c r="F2957" s="851"/>
      <c r="G2957" s="851"/>
      <c r="H2957" s="851"/>
      <c r="I2957" s="851"/>
      <c r="J2957" s="851"/>
      <c r="K2957" s="851"/>
      <c r="L2957" s="851"/>
      <c r="M2957" s="851"/>
      <c r="N2957" s="851"/>
      <c r="O2957" s="852"/>
      <c r="P2957" s="499"/>
      <c r="R2957"/>
      <c r="S2957"/>
      <c r="T2957"/>
      <c r="U2957"/>
    </row>
    <row r="2958" spans="2:21" ht="18" customHeight="1">
      <c r="B2958" s="853"/>
      <c r="C2958" s="851"/>
      <c r="D2958" s="851"/>
      <c r="E2958" s="851"/>
      <c r="F2958" s="851"/>
      <c r="G2958" s="851"/>
      <c r="H2958" s="851"/>
      <c r="I2958" s="851"/>
      <c r="J2958" s="851"/>
      <c r="K2958" s="851"/>
      <c r="L2958" s="851"/>
      <c r="M2958" s="851"/>
      <c r="N2958" s="851"/>
      <c r="O2958" s="852"/>
      <c r="P2958" s="499"/>
      <c r="R2958"/>
      <c r="S2958"/>
      <c r="T2958"/>
      <c r="U2958"/>
    </row>
    <row r="2959" spans="2:21" ht="18" customHeight="1">
      <c r="B2959" s="853"/>
      <c r="C2959" s="851"/>
      <c r="D2959" s="851"/>
      <c r="E2959" s="851"/>
      <c r="F2959" s="851"/>
      <c r="G2959" s="851"/>
      <c r="H2959" s="851"/>
      <c r="I2959" s="851"/>
      <c r="J2959" s="851"/>
      <c r="K2959" s="851"/>
      <c r="L2959" s="851"/>
      <c r="M2959" s="851"/>
      <c r="N2959" s="851"/>
      <c r="O2959" s="852"/>
      <c r="P2959" s="499"/>
      <c r="R2959"/>
      <c r="S2959"/>
      <c r="T2959"/>
      <c r="U2959"/>
    </row>
    <row r="2960" spans="2:21" ht="18" customHeight="1">
      <c r="B2960" s="853"/>
      <c r="C2960" s="851"/>
      <c r="D2960" s="851"/>
      <c r="E2960" s="851"/>
      <c r="F2960" s="851"/>
      <c r="G2960" s="851"/>
      <c r="H2960" s="851"/>
      <c r="I2960" s="851"/>
      <c r="J2960" s="851"/>
      <c r="K2960" s="851"/>
      <c r="L2960" s="851"/>
      <c r="M2960" s="851"/>
      <c r="N2960" s="851"/>
      <c r="O2960" s="852"/>
      <c r="P2960" s="499"/>
      <c r="R2960"/>
      <c r="S2960"/>
      <c r="T2960"/>
      <c r="U2960"/>
    </row>
    <row r="2961" spans="2:21" ht="18" customHeight="1">
      <c r="B2961" s="853"/>
      <c r="C2961" s="851"/>
      <c r="D2961" s="851"/>
      <c r="E2961" s="851"/>
      <c r="F2961" s="851"/>
      <c r="G2961" s="851"/>
      <c r="H2961" s="851"/>
      <c r="I2961" s="851"/>
      <c r="J2961" s="851"/>
      <c r="K2961" s="851"/>
      <c r="L2961" s="851"/>
      <c r="M2961" s="851"/>
      <c r="N2961" s="851"/>
      <c r="O2961" s="852"/>
      <c r="P2961" s="499"/>
      <c r="R2961"/>
      <c r="S2961"/>
      <c r="T2961"/>
      <c r="U2961"/>
    </row>
    <row r="2962" spans="2:21" ht="18" customHeight="1">
      <c r="B2962" s="853"/>
      <c r="C2962" s="851"/>
      <c r="D2962" s="851"/>
      <c r="E2962" s="851"/>
      <c r="F2962" s="851"/>
      <c r="G2962" s="851"/>
      <c r="H2962" s="851"/>
      <c r="I2962" s="851"/>
      <c r="J2962" s="851"/>
      <c r="K2962" s="851"/>
      <c r="L2962" s="851"/>
      <c r="M2962" s="851"/>
      <c r="N2962" s="851"/>
      <c r="O2962" s="852"/>
      <c r="P2962" s="499"/>
      <c r="R2962"/>
      <c r="S2962"/>
      <c r="T2962"/>
      <c r="U2962"/>
    </row>
    <row r="2963" spans="2:21" ht="18" customHeight="1">
      <c r="B2963" s="853"/>
      <c r="C2963" s="851"/>
      <c r="D2963" s="851"/>
      <c r="E2963" s="851"/>
      <c r="F2963" s="851"/>
      <c r="G2963" s="851"/>
      <c r="H2963" s="851"/>
      <c r="I2963" s="851"/>
      <c r="J2963" s="851"/>
      <c r="K2963" s="851"/>
      <c r="L2963" s="851"/>
      <c r="M2963" s="851"/>
      <c r="N2963" s="851"/>
      <c r="O2963" s="852"/>
      <c r="P2963" s="499"/>
      <c r="R2963"/>
      <c r="S2963"/>
      <c r="T2963"/>
      <c r="U2963"/>
    </row>
    <row r="2964" spans="2:21" ht="18" customHeight="1">
      <c r="B2964" s="853"/>
      <c r="C2964" s="851"/>
      <c r="D2964" s="851"/>
      <c r="E2964" s="851"/>
      <c r="F2964" s="851"/>
      <c r="G2964" s="851"/>
      <c r="H2964" s="851"/>
      <c r="I2964" s="851"/>
      <c r="J2964" s="851"/>
      <c r="K2964" s="851"/>
      <c r="L2964" s="851"/>
      <c r="M2964" s="851"/>
      <c r="N2964" s="851"/>
      <c r="O2964" s="852"/>
      <c r="P2964" s="499"/>
      <c r="R2964"/>
      <c r="S2964"/>
      <c r="T2964"/>
      <c r="U2964"/>
    </row>
    <row r="2965" spans="2:21" ht="18" customHeight="1">
      <c r="B2965" s="853"/>
      <c r="C2965" s="851"/>
      <c r="D2965" s="851"/>
      <c r="E2965" s="851"/>
      <c r="F2965" s="851"/>
      <c r="G2965" s="851"/>
      <c r="H2965" s="851"/>
      <c r="I2965" s="851"/>
      <c r="J2965" s="851"/>
      <c r="K2965" s="851"/>
      <c r="L2965" s="851"/>
      <c r="M2965" s="851"/>
      <c r="N2965" s="851"/>
      <c r="O2965" s="852"/>
      <c r="P2965" s="499"/>
      <c r="R2965"/>
      <c r="S2965"/>
      <c r="T2965"/>
      <c r="U2965"/>
    </row>
    <row r="2966" spans="2:21" ht="18" customHeight="1">
      <c r="B2966" s="973" t="s">
        <v>386</v>
      </c>
      <c r="C2966" s="974"/>
      <c r="D2966" s="974"/>
      <c r="E2966" s="974"/>
      <c r="F2966" s="974"/>
      <c r="G2966" s="974"/>
      <c r="H2966" s="974"/>
      <c r="I2966" s="974"/>
      <c r="J2966" s="974"/>
      <c r="K2966" s="974"/>
      <c r="L2966" s="974"/>
      <c r="M2966" s="974"/>
      <c r="N2966" s="974"/>
      <c r="O2966" s="975"/>
      <c r="R2966"/>
      <c r="S2966"/>
      <c r="T2966"/>
      <c r="U2966"/>
    </row>
    <row r="2967" spans="2:21" ht="18" customHeight="1">
      <c r="B2967" s="972"/>
      <c r="C2967" s="851"/>
      <c r="D2967" s="851"/>
      <c r="E2967" s="851"/>
      <c r="F2967" s="851"/>
      <c r="G2967" s="851"/>
      <c r="H2967" s="851"/>
      <c r="I2967" s="851"/>
      <c r="J2967" s="851"/>
      <c r="K2967" s="851"/>
      <c r="L2967" s="851"/>
      <c r="M2967" s="851"/>
      <c r="N2967" s="851"/>
      <c r="O2967" s="852"/>
      <c r="R2967"/>
      <c r="S2967"/>
      <c r="T2967"/>
      <c r="U2967"/>
    </row>
    <row r="2968" spans="2:21" ht="18" customHeight="1">
      <c r="B2968" s="853"/>
      <c r="C2968" s="851"/>
      <c r="D2968" s="851"/>
      <c r="E2968" s="851"/>
      <c r="F2968" s="851"/>
      <c r="G2968" s="851"/>
      <c r="H2968" s="851"/>
      <c r="I2968" s="851"/>
      <c r="J2968" s="851"/>
      <c r="K2968" s="851"/>
      <c r="L2968" s="851"/>
      <c r="M2968" s="851"/>
      <c r="N2968" s="851"/>
      <c r="O2968" s="852"/>
      <c r="R2968"/>
      <c r="S2968"/>
      <c r="T2968"/>
      <c r="U2968"/>
    </row>
    <row r="2969" spans="2:21" ht="18" customHeight="1">
      <c r="B2969" s="853"/>
      <c r="C2969" s="851"/>
      <c r="D2969" s="851"/>
      <c r="E2969" s="851"/>
      <c r="F2969" s="851"/>
      <c r="G2969" s="851"/>
      <c r="H2969" s="851"/>
      <c r="I2969" s="851"/>
      <c r="J2969" s="851"/>
      <c r="K2969" s="851"/>
      <c r="L2969" s="851"/>
      <c r="M2969" s="851"/>
      <c r="N2969" s="851"/>
      <c r="O2969" s="852"/>
      <c r="R2969"/>
      <c r="S2969"/>
      <c r="T2969"/>
      <c r="U2969"/>
    </row>
    <row r="2970" spans="2:21" ht="18" customHeight="1">
      <c r="B2970" s="853"/>
      <c r="C2970" s="851"/>
      <c r="D2970" s="851"/>
      <c r="E2970" s="851"/>
      <c r="F2970" s="851"/>
      <c r="G2970" s="851"/>
      <c r="H2970" s="851"/>
      <c r="I2970" s="851"/>
      <c r="J2970" s="851"/>
      <c r="K2970" s="851"/>
      <c r="L2970" s="851"/>
      <c r="M2970" s="851"/>
      <c r="N2970" s="851"/>
      <c r="O2970" s="852"/>
      <c r="R2970"/>
      <c r="S2970"/>
      <c r="T2970"/>
      <c r="U2970"/>
    </row>
    <row r="2971" spans="2:21" ht="18" customHeight="1">
      <c r="B2971" s="853"/>
      <c r="C2971" s="851"/>
      <c r="D2971" s="851"/>
      <c r="E2971" s="851"/>
      <c r="F2971" s="851"/>
      <c r="G2971" s="851"/>
      <c r="H2971" s="851"/>
      <c r="I2971" s="851"/>
      <c r="J2971" s="851"/>
      <c r="K2971" s="851"/>
      <c r="L2971" s="851"/>
      <c r="M2971" s="851"/>
      <c r="N2971" s="851"/>
      <c r="O2971" s="852"/>
      <c r="R2971"/>
      <c r="S2971"/>
      <c r="T2971"/>
      <c r="U2971"/>
    </row>
    <row r="2972" spans="2:21" ht="18" customHeight="1">
      <c r="B2972" s="853"/>
      <c r="C2972" s="851"/>
      <c r="D2972" s="851"/>
      <c r="E2972" s="851"/>
      <c r="F2972" s="851"/>
      <c r="G2972" s="851"/>
      <c r="H2972" s="851"/>
      <c r="I2972" s="851"/>
      <c r="J2972" s="851"/>
      <c r="K2972" s="851"/>
      <c r="L2972" s="851"/>
      <c r="M2972" s="851"/>
      <c r="N2972" s="851"/>
      <c r="O2972" s="852"/>
      <c r="R2972"/>
      <c r="S2972"/>
      <c r="T2972"/>
      <c r="U2972"/>
    </row>
    <row r="2973" spans="2:21" ht="18" customHeight="1">
      <c r="B2973" s="853"/>
      <c r="C2973" s="851"/>
      <c r="D2973" s="851"/>
      <c r="E2973" s="851"/>
      <c r="F2973" s="851"/>
      <c r="G2973" s="851"/>
      <c r="H2973" s="851"/>
      <c r="I2973" s="851"/>
      <c r="J2973" s="851"/>
      <c r="K2973" s="851"/>
      <c r="L2973" s="851"/>
      <c r="M2973" s="851"/>
      <c r="N2973" s="851"/>
      <c r="O2973" s="852"/>
      <c r="R2973"/>
      <c r="S2973"/>
      <c r="T2973"/>
      <c r="U2973"/>
    </row>
    <row r="2974" spans="2:21" ht="18" customHeight="1">
      <c r="B2974" s="853"/>
      <c r="C2974" s="851"/>
      <c r="D2974" s="851"/>
      <c r="E2974" s="851"/>
      <c r="F2974" s="851"/>
      <c r="G2974" s="851"/>
      <c r="H2974" s="851"/>
      <c r="I2974" s="851"/>
      <c r="J2974" s="851"/>
      <c r="K2974" s="851"/>
      <c r="L2974" s="851"/>
      <c r="M2974" s="851"/>
      <c r="N2974" s="851"/>
      <c r="O2974" s="852"/>
      <c r="R2974"/>
      <c r="S2974"/>
      <c r="T2974"/>
      <c r="U2974"/>
    </row>
    <row r="2975" spans="2:21" ht="18" customHeight="1">
      <c r="B2975" s="853"/>
      <c r="C2975" s="851"/>
      <c r="D2975" s="851"/>
      <c r="E2975" s="851"/>
      <c r="F2975" s="851"/>
      <c r="G2975" s="851"/>
      <c r="H2975" s="851"/>
      <c r="I2975" s="851"/>
      <c r="J2975" s="851"/>
      <c r="K2975" s="851"/>
      <c r="L2975" s="851"/>
      <c r="M2975" s="851"/>
      <c r="N2975" s="851"/>
      <c r="O2975" s="852"/>
      <c r="R2975"/>
      <c r="S2975"/>
      <c r="T2975"/>
      <c r="U2975"/>
    </row>
    <row r="2976" spans="2:21" ht="18" customHeight="1">
      <c r="B2976" s="853"/>
      <c r="C2976" s="851"/>
      <c r="D2976" s="851"/>
      <c r="E2976" s="851"/>
      <c r="F2976" s="851"/>
      <c r="G2976" s="851"/>
      <c r="H2976" s="851"/>
      <c r="I2976" s="851"/>
      <c r="J2976" s="851"/>
      <c r="K2976" s="851"/>
      <c r="L2976" s="851"/>
      <c r="M2976" s="851"/>
      <c r="N2976" s="851"/>
      <c r="O2976" s="852"/>
      <c r="R2976"/>
      <c r="S2976"/>
      <c r="T2976"/>
      <c r="U2976"/>
    </row>
    <row r="2977" spans="2:21" ht="18" customHeight="1">
      <c r="B2977" s="853"/>
      <c r="C2977" s="851"/>
      <c r="D2977" s="851"/>
      <c r="E2977" s="851"/>
      <c r="F2977" s="851"/>
      <c r="G2977" s="851"/>
      <c r="H2977" s="851"/>
      <c r="I2977" s="851"/>
      <c r="J2977" s="851"/>
      <c r="K2977" s="851"/>
      <c r="L2977" s="851"/>
      <c r="M2977" s="851"/>
      <c r="N2977" s="851"/>
      <c r="O2977" s="852"/>
      <c r="R2977"/>
      <c r="S2977"/>
      <c r="T2977"/>
      <c r="U2977"/>
    </row>
    <row r="2978" spans="2:21" ht="18" customHeight="1">
      <c r="B2978" s="853"/>
      <c r="C2978" s="851"/>
      <c r="D2978" s="851"/>
      <c r="E2978" s="851"/>
      <c r="F2978" s="851"/>
      <c r="G2978" s="851"/>
      <c r="H2978" s="851"/>
      <c r="I2978" s="851"/>
      <c r="J2978" s="851"/>
      <c r="K2978" s="851"/>
      <c r="L2978" s="851"/>
      <c r="M2978" s="851"/>
      <c r="N2978" s="851"/>
      <c r="O2978" s="852"/>
      <c r="R2978"/>
      <c r="S2978"/>
      <c r="T2978"/>
      <c r="U2978"/>
    </row>
    <row r="2979" spans="2:21" ht="18" customHeight="1">
      <c r="B2979" s="853"/>
      <c r="C2979" s="851"/>
      <c r="D2979" s="851"/>
      <c r="E2979" s="851"/>
      <c r="F2979" s="851"/>
      <c r="G2979" s="851"/>
      <c r="H2979" s="851"/>
      <c r="I2979" s="851"/>
      <c r="J2979" s="851"/>
      <c r="K2979" s="851"/>
      <c r="L2979" s="851"/>
      <c r="M2979" s="851"/>
      <c r="N2979" s="851"/>
      <c r="O2979" s="852"/>
      <c r="R2979"/>
      <c r="S2979"/>
      <c r="T2979"/>
      <c r="U2979"/>
    </row>
    <row r="2980" spans="2:21" ht="18" customHeight="1">
      <c r="B2980" s="853"/>
      <c r="C2980" s="851"/>
      <c r="D2980" s="851"/>
      <c r="E2980" s="851"/>
      <c r="F2980" s="851"/>
      <c r="G2980" s="851"/>
      <c r="H2980" s="851"/>
      <c r="I2980" s="851"/>
      <c r="J2980" s="851"/>
      <c r="K2980" s="851"/>
      <c r="L2980" s="851"/>
      <c r="M2980" s="851"/>
      <c r="N2980" s="851"/>
      <c r="O2980" s="852"/>
      <c r="R2980"/>
      <c r="S2980"/>
      <c r="T2980"/>
      <c r="U2980"/>
    </row>
    <row r="2981" spans="2:21" ht="18" customHeight="1">
      <c r="B2981" s="853"/>
      <c r="C2981" s="851"/>
      <c r="D2981" s="851"/>
      <c r="E2981" s="851"/>
      <c r="F2981" s="851"/>
      <c r="G2981" s="851"/>
      <c r="H2981" s="851"/>
      <c r="I2981" s="851"/>
      <c r="J2981" s="851"/>
      <c r="K2981" s="851"/>
      <c r="L2981" s="851"/>
      <c r="M2981" s="851"/>
      <c r="N2981" s="851"/>
      <c r="O2981" s="852"/>
      <c r="R2981"/>
      <c r="S2981"/>
      <c r="T2981"/>
      <c r="U2981"/>
    </row>
    <row r="2982" spans="2:21" ht="18" customHeight="1">
      <c r="B2982" s="853"/>
      <c r="C2982" s="851"/>
      <c r="D2982" s="851"/>
      <c r="E2982" s="851"/>
      <c r="F2982" s="851"/>
      <c r="G2982" s="851"/>
      <c r="H2982" s="851"/>
      <c r="I2982" s="851"/>
      <c r="J2982" s="851"/>
      <c r="K2982" s="851"/>
      <c r="L2982" s="851"/>
      <c r="M2982" s="851"/>
      <c r="N2982" s="851"/>
      <c r="O2982" s="852"/>
      <c r="R2982"/>
      <c r="S2982"/>
      <c r="T2982"/>
      <c r="U2982"/>
    </row>
    <row r="2983" spans="2:21" ht="18" customHeight="1">
      <c r="B2983" s="979"/>
      <c r="C2983" s="980"/>
      <c r="D2983" s="980"/>
      <c r="E2983" s="980"/>
      <c r="F2983" s="980"/>
      <c r="G2983" s="980"/>
      <c r="H2983" s="980"/>
      <c r="I2983" s="980"/>
      <c r="J2983" s="980"/>
      <c r="K2983" s="980"/>
      <c r="L2983" s="980"/>
      <c r="M2983" s="980"/>
      <c r="N2983" s="980"/>
      <c r="O2983" s="981"/>
      <c r="R2983"/>
      <c r="S2983"/>
      <c r="T2983"/>
      <c r="U2983"/>
    </row>
    <row r="2984" spans="2:21" ht="18" customHeight="1">
      <c r="B2984" s="969" t="s">
        <v>385</v>
      </c>
      <c r="C2984" s="970"/>
      <c r="D2984" s="970"/>
      <c r="E2984" s="970"/>
      <c r="F2984" s="970"/>
      <c r="G2984" s="970"/>
      <c r="H2984" s="970"/>
      <c r="I2984" s="970"/>
      <c r="J2984" s="970"/>
      <c r="K2984" s="970"/>
      <c r="L2984" s="970"/>
      <c r="M2984" s="970"/>
      <c r="N2984" s="970"/>
      <c r="O2984" s="971"/>
      <c r="R2984"/>
      <c r="S2984"/>
      <c r="T2984"/>
      <c r="U2984"/>
    </row>
    <row r="2985" spans="2:21" ht="18" customHeight="1">
      <c r="B2985" s="972"/>
      <c r="C2985" s="851"/>
      <c r="D2985" s="851"/>
      <c r="E2985" s="851"/>
      <c r="F2985" s="851"/>
      <c r="G2985" s="851"/>
      <c r="H2985" s="851"/>
      <c r="I2985" s="851"/>
      <c r="J2985" s="851"/>
      <c r="K2985" s="851"/>
      <c r="L2985" s="851"/>
      <c r="M2985" s="851"/>
      <c r="N2985" s="851"/>
      <c r="O2985" s="852"/>
      <c r="R2985"/>
      <c r="S2985"/>
      <c r="T2985"/>
      <c r="U2985"/>
    </row>
    <row r="2986" spans="2:21" ht="18" customHeight="1">
      <c r="B2986" s="853"/>
      <c r="C2986" s="851"/>
      <c r="D2986" s="851"/>
      <c r="E2986" s="851"/>
      <c r="F2986" s="851"/>
      <c r="G2986" s="851"/>
      <c r="H2986" s="851"/>
      <c r="I2986" s="851"/>
      <c r="J2986" s="851"/>
      <c r="K2986" s="851"/>
      <c r="L2986" s="851"/>
      <c r="M2986" s="851"/>
      <c r="N2986" s="851"/>
      <c r="O2986" s="852"/>
      <c r="R2986"/>
      <c r="S2986"/>
      <c r="T2986"/>
      <c r="U2986"/>
    </row>
    <row r="2987" spans="2:21" ht="18" customHeight="1">
      <c r="B2987" s="853"/>
      <c r="C2987" s="851"/>
      <c r="D2987" s="851"/>
      <c r="E2987" s="851"/>
      <c r="F2987" s="851"/>
      <c r="G2987" s="851"/>
      <c r="H2987" s="851"/>
      <c r="I2987" s="851"/>
      <c r="J2987" s="851"/>
      <c r="K2987" s="851"/>
      <c r="L2987" s="851"/>
      <c r="M2987" s="851"/>
      <c r="N2987" s="851"/>
      <c r="O2987" s="852"/>
      <c r="R2987"/>
      <c r="S2987"/>
      <c r="T2987"/>
      <c r="U2987"/>
    </row>
    <row r="2988" spans="2:21" ht="18" customHeight="1">
      <c r="B2988" s="853"/>
      <c r="C2988" s="851"/>
      <c r="D2988" s="851"/>
      <c r="E2988" s="851"/>
      <c r="F2988" s="851"/>
      <c r="G2988" s="851"/>
      <c r="H2988" s="851"/>
      <c r="I2988" s="851"/>
      <c r="J2988" s="851"/>
      <c r="K2988" s="851"/>
      <c r="L2988" s="851"/>
      <c r="M2988" s="851"/>
      <c r="N2988" s="851"/>
      <c r="O2988" s="852"/>
      <c r="R2988"/>
      <c r="S2988"/>
      <c r="T2988"/>
      <c r="U2988"/>
    </row>
    <row r="2989" spans="2:21" ht="18" customHeight="1">
      <c r="B2989" s="973" t="s">
        <v>387</v>
      </c>
      <c r="C2989" s="974"/>
      <c r="D2989" s="974"/>
      <c r="E2989" s="974"/>
      <c r="F2989" s="974"/>
      <c r="G2989" s="974"/>
      <c r="H2989" s="974"/>
      <c r="I2989" s="974"/>
      <c r="J2989" s="974"/>
      <c r="K2989" s="974"/>
      <c r="L2989" s="974"/>
      <c r="M2989" s="974"/>
      <c r="N2989" s="974"/>
      <c r="O2989" s="975"/>
      <c r="R2989"/>
      <c r="S2989"/>
      <c r="T2989"/>
      <c r="U2989"/>
    </row>
    <row r="2990" spans="2:21" ht="18" customHeight="1">
      <c r="B2990" s="972"/>
      <c r="C2990" s="851"/>
      <c r="D2990" s="851"/>
      <c r="E2990" s="851"/>
      <c r="F2990" s="851"/>
      <c r="G2990" s="851"/>
      <c r="H2990" s="851"/>
      <c r="I2990" s="851"/>
      <c r="J2990" s="851"/>
      <c r="K2990" s="851"/>
      <c r="L2990" s="851"/>
      <c r="M2990" s="851"/>
      <c r="N2990" s="851"/>
      <c r="O2990" s="852"/>
      <c r="R2990"/>
      <c r="S2990"/>
      <c r="T2990"/>
      <c r="U2990"/>
    </row>
    <row r="2991" spans="2:21" ht="18" customHeight="1">
      <c r="B2991" s="854"/>
      <c r="C2991" s="855"/>
      <c r="D2991" s="855"/>
      <c r="E2991" s="855"/>
      <c r="F2991" s="855"/>
      <c r="G2991" s="855"/>
      <c r="H2991" s="855"/>
      <c r="I2991" s="855"/>
      <c r="J2991" s="855"/>
      <c r="K2991" s="855"/>
      <c r="L2991" s="855"/>
      <c r="M2991" s="855"/>
      <c r="N2991" s="855"/>
      <c r="O2991" s="856"/>
      <c r="R2991"/>
      <c r="S2991"/>
      <c r="T2991"/>
      <c r="U2991"/>
    </row>
    <row r="2992" spans="2:21" ht="18" customHeight="1">
      <c r="B2992" s="976" t="s">
        <v>88</v>
      </c>
      <c r="C2992" s="977"/>
      <c r="D2992" s="977"/>
      <c r="E2992" s="977"/>
      <c r="F2992" s="977"/>
      <c r="G2992" s="977"/>
      <c r="H2992" s="977"/>
      <c r="I2992" s="977"/>
      <c r="J2992" s="977"/>
      <c r="K2992" s="977"/>
      <c r="L2992" s="977"/>
      <c r="M2992" s="977"/>
      <c r="N2992" s="977"/>
      <c r="O2992" s="978"/>
      <c r="R2992"/>
      <c r="S2992"/>
      <c r="T2992"/>
      <c r="U2992"/>
    </row>
    <row r="2993" spans="1:21" ht="18" customHeight="1">
      <c r="B2993" s="955"/>
      <c r="C2993" s="956"/>
      <c r="D2993" s="956"/>
      <c r="E2993" s="956"/>
      <c r="F2993" s="956"/>
      <c r="G2993" s="956"/>
      <c r="H2993" s="956"/>
      <c r="I2993" s="956"/>
      <c r="J2993" s="956"/>
      <c r="K2993" s="956"/>
      <c r="L2993" s="956"/>
      <c r="M2993" s="956"/>
      <c r="N2993" s="956"/>
      <c r="O2993" s="957"/>
      <c r="R2993"/>
      <c r="S2993"/>
      <c r="T2993"/>
      <c r="U2993"/>
    </row>
    <row r="2994" spans="1:21" ht="18" customHeight="1">
      <c r="B2994" s="853"/>
      <c r="C2994" s="851"/>
      <c r="D2994" s="851"/>
      <c r="E2994" s="851"/>
      <c r="F2994" s="851"/>
      <c r="G2994" s="851"/>
      <c r="H2994" s="851"/>
      <c r="I2994" s="851"/>
      <c r="J2994" s="851"/>
      <c r="K2994" s="851"/>
      <c r="L2994" s="851"/>
      <c r="M2994" s="851"/>
      <c r="N2994" s="851"/>
      <c r="O2994" s="852"/>
      <c r="R2994"/>
      <c r="S2994"/>
      <c r="T2994"/>
      <c r="U2994"/>
    </row>
    <row r="2995" spans="1:21" s="519" customFormat="1" ht="18" customHeight="1">
      <c r="B2995" s="854"/>
      <c r="C2995" s="855"/>
      <c r="D2995" s="855"/>
      <c r="E2995" s="855"/>
      <c r="F2995" s="855"/>
      <c r="G2995" s="855"/>
      <c r="H2995" s="855"/>
      <c r="I2995" s="855"/>
      <c r="J2995" s="855"/>
      <c r="K2995" s="855"/>
      <c r="L2995" s="855"/>
      <c r="M2995" s="855"/>
      <c r="N2995" s="855"/>
      <c r="O2995" s="856"/>
    </row>
    <row r="2996" spans="1:21" s="1" customFormat="1" ht="4.5" customHeight="1" thickBot="1">
      <c r="B2996" s="500"/>
      <c r="C2996" s="500"/>
      <c r="D2996" s="501"/>
      <c r="E2996" s="501"/>
      <c r="F2996" s="501"/>
      <c r="G2996" s="501"/>
      <c r="H2996" s="501"/>
      <c r="I2996" s="501"/>
      <c r="J2996" s="501"/>
      <c r="K2996" s="501"/>
      <c r="L2996" s="501"/>
      <c r="M2996" s="501"/>
      <c r="N2996" s="501"/>
      <c r="O2996" s="501"/>
    </row>
    <row r="2997" spans="1:21" s="1" customFormat="1" ht="18" customHeight="1" thickBot="1">
      <c r="B2997" s="958" t="s">
        <v>76</v>
      </c>
      <c r="C2997" s="959"/>
      <c r="D2997" s="960"/>
      <c r="E2997" s="714">
        <v>28</v>
      </c>
      <c r="F2997" s="450"/>
      <c r="G2997" s="450"/>
      <c r="H2997" s="450"/>
      <c r="I2997" s="450"/>
      <c r="J2997" s="450"/>
      <c r="K2997" s="450"/>
      <c r="L2997" s="760"/>
      <c r="M2997" s="760"/>
      <c r="N2997" s="760"/>
      <c r="O2997" s="760"/>
    </row>
    <row r="2998" spans="1:21" s="38" customFormat="1" ht="18.75" customHeight="1">
      <c r="A2998" s="307"/>
      <c r="B2998" s="224" t="s">
        <v>493</v>
      </c>
      <c r="C2998" s="224"/>
      <c r="D2998" s="225"/>
      <c r="E2998" s="226"/>
      <c r="F2998" s="226"/>
      <c r="G2998" s="226"/>
      <c r="H2998" s="226"/>
      <c r="I2998" s="226"/>
      <c r="J2998" s="502"/>
      <c r="K2998" s="227"/>
      <c r="L2998" s="760"/>
      <c r="M2998" s="760"/>
      <c r="N2998" s="760"/>
      <c r="O2998" s="760"/>
    </row>
    <row r="2999" spans="1:21" s="38" customFormat="1">
      <c r="A2999" s="503"/>
      <c r="B2999" s="375" t="s">
        <v>228</v>
      </c>
      <c r="C2999" s="375"/>
      <c r="D2999" s="504"/>
      <c r="E2999" s="505"/>
      <c r="F2999" s="505"/>
      <c r="G2999" s="228" t="s">
        <v>229</v>
      </c>
      <c r="H2999" s="504"/>
      <c r="I2999" s="375" t="s">
        <v>230</v>
      </c>
      <c r="J2999" s="375"/>
      <c r="K2999" s="503"/>
      <c r="L2999" s="506"/>
      <c r="M2999" s="507"/>
      <c r="N2999" s="508"/>
      <c r="O2999" s="228" t="s">
        <v>229</v>
      </c>
    </row>
    <row r="3000" spans="1:21" s="38" customFormat="1">
      <c r="A3000" s="509"/>
      <c r="B3000" s="229" t="s">
        <v>231</v>
      </c>
      <c r="C3000" s="230"/>
      <c r="D3000" s="230"/>
      <c r="E3000" s="231"/>
      <c r="F3000" s="231" t="s">
        <v>232</v>
      </c>
      <c r="G3000" s="232" t="s">
        <v>233</v>
      </c>
      <c r="H3000" s="233"/>
      <c r="I3000" s="229" t="s">
        <v>231</v>
      </c>
      <c r="J3000" s="230"/>
      <c r="K3000" s="230"/>
      <c r="L3000" s="230"/>
      <c r="M3000" s="231"/>
      <c r="N3000" s="231" t="s">
        <v>232</v>
      </c>
      <c r="O3000" s="232" t="s">
        <v>233</v>
      </c>
    </row>
    <row r="3001" spans="1:21" s="38" customFormat="1" ht="18" customHeight="1">
      <c r="A3001" s="503"/>
      <c r="B3001" s="234" t="s">
        <v>234</v>
      </c>
      <c r="C3001" s="235"/>
      <c r="D3001" s="235"/>
      <c r="E3001" s="236"/>
      <c r="F3001" s="237"/>
      <c r="G3001" s="238"/>
      <c r="H3001" s="510"/>
      <c r="I3001" s="234" t="s">
        <v>235</v>
      </c>
      <c r="J3001" s="235"/>
      <c r="K3001" s="235"/>
      <c r="L3001" s="235"/>
      <c r="M3001" s="236"/>
      <c r="N3001" s="239"/>
      <c r="O3001" s="240"/>
    </row>
    <row r="3002" spans="1:21" s="38" customFormat="1" ht="14.25" customHeight="1">
      <c r="A3002" s="503"/>
      <c r="B3002" s="241"/>
      <c r="C3002" s="242"/>
      <c r="D3002" s="243"/>
      <c r="E3002" s="244"/>
      <c r="F3002" s="245"/>
      <c r="G3002" s="246"/>
      <c r="H3002" s="510"/>
      <c r="I3002" s="247"/>
      <c r="J3002" s="248"/>
      <c r="K3002" s="243"/>
      <c r="L3002" s="243"/>
      <c r="M3002" s="244"/>
      <c r="N3002" s="245"/>
      <c r="O3002" s="249"/>
    </row>
    <row r="3003" spans="1:21" s="38" customFormat="1" ht="14.25" customHeight="1">
      <c r="A3003" s="503"/>
      <c r="B3003" s="250"/>
      <c r="C3003" s="251"/>
      <c r="D3003" s="252"/>
      <c r="E3003" s="253"/>
      <c r="F3003" s="245"/>
      <c r="G3003" s="254">
        <f>ROUNDDOWN(SUM(F3002:F3009)/1000,0)</f>
        <v>0</v>
      </c>
      <c r="H3003" s="511"/>
      <c r="I3003" s="247"/>
      <c r="J3003" s="255"/>
      <c r="K3003" s="252"/>
      <c r="L3003" s="252"/>
      <c r="M3003" s="253"/>
      <c r="N3003" s="245"/>
      <c r="O3003" s="256">
        <f>ROUNDDOWN(SUM(N3002:N3014)/1000,0)</f>
        <v>0</v>
      </c>
    </row>
    <row r="3004" spans="1:21" s="38" customFormat="1" ht="14.25" customHeight="1">
      <c r="A3004" s="503"/>
      <c r="B3004" s="250"/>
      <c r="C3004" s="251"/>
      <c r="D3004" s="252"/>
      <c r="E3004" s="253"/>
      <c r="F3004" s="245"/>
      <c r="G3004" s="254"/>
      <c r="H3004" s="511"/>
      <c r="I3004" s="257"/>
      <c r="J3004" s="255"/>
      <c r="K3004" s="252"/>
      <c r="L3004" s="252"/>
      <c r="M3004" s="253"/>
      <c r="N3004" s="245"/>
      <c r="O3004" s="249"/>
    </row>
    <row r="3005" spans="1:21" s="38" customFormat="1" ht="14.25" customHeight="1">
      <c r="A3005" s="503"/>
      <c r="B3005" s="250"/>
      <c r="C3005" s="251"/>
      <c r="D3005" s="252"/>
      <c r="E3005" s="253"/>
      <c r="F3005" s="245"/>
      <c r="G3005" s="254"/>
      <c r="H3005" s="511"/>
      <c r="I3005" s="257"/>
      <c r="J3005" s="255"/>
      <c r="K3005" s="252"/>
      <c r="L3005" s="252"/>
      <c r="M3005" s="253"/>
      <c r="N3005" s="245"/>
      <c r="O3005" s="249"/>
    </row>
    <row r="3006" spans="1:21" s="38" customFormat="1" ht="14.25" customHeight="1">
      <c r="A3006" s="503"/>
      <c r="B3006" s="250"/>
      <c r="C3006" s="251"/>
      <c r="D3006" s="252"/>
      <c r="E3006" s="253"/>
      <c r="F3006" s="245"/>
      <c r="G3006" s="254"/>
      <c r="H3006" s="511"/>
      <c r="I3006" s="257"/>
      <c r="J3006" s="255"/>
      <c r="K3006" s="252"/>
      <c r="L3006" s="252"/>
      <c r="M3006" s="253"/>
      <c r="N3006" s="245"/>
      <c r="O3006" s="249"/>
    </row>
    <row r="3007" spans="1:21" s="38" customFormat="1" ht="14.25" customHeight="1">
      <c r="A3007" s="503"/>
      <c r="B3007" s="250"/>
      <c r="C3007" s="251"/>
      <c r="D3007" s="252"/>
      <c r="E3007" s="253"/>
      <c r="F3007" s="245"/>
      <c r="G3007" s="254"/>
      <c r="H3007" s="511"/>
      <c r="I3007" s="257"/>
      <c r="J3007" s="255"/>
      <c r="K3007" s="252"/>
      <c r="L3007" s="252"/>
      <c r="M3007" s="253"/>
      <c r="N3007" s="245"/>
      <c r="O3007" s="249"/>
    </row>
    <row r="3008" spans="1:21" s="38" customFormat="1" ht="14.25" customHeight="1">
      <c r="A3008" s="503"/>
      <c r="B3008" s="250"/>
      <c r="C3008" s="251"/>
      <c r="D3008" s="252"/>
      <c r="E3008" s="253"/>
      <c r="F3008" s="245"/>
      <c r="G3008" s="258"/>
      <c r="H3008" s="512"/>
      <c r="I3008" s="259"/>
      <c r="J3008" s="255"/>
      <c r="K3008" s="252"/>
      <c r="L3008" s="252"/>
      <c r="M3008" s="253"/>
      <c r="N3008" s="245"/>
      <c r="O3008" s="249"/>
    </row>
    <row r="3009" spans="1:15" s="38" customFormat="1" ht="14.25" customHeight="1">
      <c r="A3009" s="503"/>
      <c r="B3009" s="250"/>
      <c r="C3009" s="260"/>
      <c r="D3009" s="261"/>
      <c r="E3009" s="262"/>
      <c r="F3009" s="263"/>
      <c r="G3009" s="258"/>
      <c r="H3009" s="512"/>
      <c r="I3009" s="259"/>
      <c r="J3009" s="255"/>
      <c r="K3009" s="252"/>
      <c r="L3009" s="252"/>
      <c r="M3009" s="253"/>
      <c r="N3009" s="245"/>
      <c r="O3009" s="249"/>
    </row>
    <row r="3010" spans="1:15" s="38" customFormat="1" ht="14.25" customHeight="1">
      <c r="A3010" s="503"/>
      <c r="B3010" s="234" t="s">
        <v>236</v>
      </c>
      <c r="C3010" s="235"/>
      <c r="D3010" s="235"/>
      <c r="E3010" s="236"/>
      <c r="F3010" s="237"/>
      <c r="G3010" s="238"/>
      <c r="H3010" s="513"/>
      <c r="I3010" s="247"/>
      <c r="J3010" s="255"/>
      <c r="K3010" s="252"/>
      <c r="L3010" s="252"/>
      <c r="M3010" s="253"/>
      <c r="N3010" s="245"/>
      <c r="O3010" s="249"/>
    </row>
    <row r="3011" spans="1:15" s="38" customFormat="1" ht="14.25" customHeight="1">
      <c r="A3011" s="503"/>
      <c r="B3011" s="241"/>
      <c r="C3011" s="242"/>
      <c r="D3011" s="243"/>
      <c r="E3011" s="244"/>
      <c r="F3011" s="264"/>
      <c r="G3011" s="246"/>
      <c r="H3011" s="513"/>
      <c r="I3011" s="257"/>
      <c r="J3011" s="255"/>
      <c r="K3011" s="252"/>
      <c r="L3011" s="252"/>
      <c r="M3011" s="253"/>
      <c r="N3011" s="245"/>
      <c r="O3011" s="249"/>
    </row>
    <row r="3012" spans="1:15" s="38" customFormat="1" ht="14.25" customHeight="1">
      <c r="A3012" s="503"/>
      <c r="B3012" s="250"/>
      <c r="C3012" s="251"/>
      <c r="D3012" s="252"/>
      <c r="E3012" s="253"/>
      <c r="F3012" s="265"/>
      <c r="G3012" s="254">
        <f>ROUNDDOWN(SUM(F3011:F3015)/1000,0)</f>
        <v>0</v>
      </c>
      <c r="H3012" s="511"/>
      <c r="I3012" s="247"/>
      <c r="J3012" s="255"/>
      <c r="K3012" s="252"/>
      <c r="L3012" s="252"/>
      <c r="M3012" s="253"/>
      <c r="N3012" s="245"/>
      <c r="O3012" s="249"/>
    </row>
    <row r="3013" spans="1:15" s="38" customFormat="1" ht="14.25" customHeight="1">
      <c r="A3013" s="503"/>
      <c r="B3013" s="250"/>
      <c r="C3013" s="251"/>
      <c r="D3013" s="252"/>
      <c r="E3013" s="253"/>
      <c r="F3013" s="265"/>
      <c r="G3013" s="254"/>
      <c r="H3013" s="511"/>
      <c r="I3013" s="247"/>
      <c r="J3013" s="255"/>
      <c r="K3013" s="252"/>
      <c r="L3013" s="252"/>
      <c r="M3013" s="253"/>
      <c r="N3013" s="265"/>
      <c r="O3013" s="249"/>
    </row>
    <row r="3014" spans="1:15" s="38" customFormat="1" ht="14.25" customHeight="1">
      <c r="A3014" s="503"/>
      <c r="B3014" s="250"/>
      <c r="C3014" s="251"/>
      <c r="D3014" s="252"/>
      <c r="E3014" s="253"/>
      <c r="F3014" s="245"/>
      <c r="G3014" s="254"/>
      <c r="H3014" s="513"/>
      <c r="I3014" s="247"/>
      <c r="J3014" s="266"/>
      <c r="K3014" s="261"/>
      <c r="L3014" s="261"/>
      <c r="M3014" s="262"/>
      <c r="N3014" s="245"/>
      <c r="O3014" s="267"/>
    </row>
    <row r="3015" spans="1:15" s="38" customFormat="1" ht="14.25" customHeight="1">
      <c r="A3015" s="503"/>
      <c r="B3015" s="250"/>
      <c r="C3015" s="260"/>
      <c r="D3015" s="261"/>
      <c r="E3015" s="262"/>
      <c r="F3015" s="263"/>
      <c r="G3015" s="254"/>
      <c r="H3015" s="511"/>
      <c r="I3015" s="234" t="s">
        <v>237</v>
      </c>
      <c r="J3015" s="235"/>
      <c r="K3015" s="235"/>
      <c r="L3015" s="235"/>
      <c r="M3015" s="236"/>
      <c r="N3015" s="237"/>
      <c r="O3015" s="268"/>
    </row>
    <row r="3016" spans="1:15" s="38" customFormat="1" ht="14.25" customHeight="1">
      <c r="A3016" s="503"/>
      <c r="B3016" s="234" t="s">
        <v>238</v>
      </c>
      <c r="C3016" s="235"/>
      <c r="D3016" s="235"/>
      <c r="E3016" s="236"/>
      <c r="F3016" s="237"/>
      <c r="G3016" s="238"/>
      <c r="H3016" s="511"/>
      <c r="I3016" s="247"/>
      <c r="J3016" s="248"/>
      <c r="K3016" s="243"/>
      <c r="L3016" s="243"/>
      <c r="M3016" s="244"/>
      <c r="N3016" s="245"/>
      <c r="O3016" s="249"/>
    </row>
    <row r="3017" spans="1:15" s="38" customFormat="1" ht="14.25" customHeight="1">
      <c r="A3017" s="503"/>
      <c r="B3017" s="241"/>
      <c r="C3017" s="242"/>
      <c r="D3017" s="243"/>
      <c r="E3017" s="244"/>
      <c r="F3017" s="264"/>
      <c r="G3017" s="246"/>
      <c r="H3017" s="513"/>
      <c r="I3017" s="247"/>
      <c r="J3017" s="255"/>
      <c r="K3017" s="252"/>
      <c r="L3017" s="252"/>
      <c r="M3017" s="253"/>
      <c r="N3017" s="265"/>
      <c r="O3017" s="256">
        <f>ROUNDDOWN(SUM(N3016:N3032)/1000,0)</f>
        <v>0</v>
      </c>
    </row>
    <row r="3018" spans="1:15" s="38" customFormat="1" ht="14.25" customHeight="1">
      <c r="A3018" s="503"/>
      <c r="B3018" s="250"/>
      <c r="C3018" s="251"/>
      <c r="D3018" s="252"/>
      <c r="E3018" s="253"/>
      <c r="F3018" s="265"/>
      <c r="G3018" s="254">
        <f>ROUNDDOWN(SUM(F3017:F3022)/1000,0)</f>
        <v>0</v>
      </c>
      <c r="H3018" s="513"/>
      <c r="I3018" s="257"/>
      <c r="J3018" s="255"/>
      <c r="K3018" s="252"/>
      <c r="L3018" s="252"/>
      <c r="M3018" s="253"/>
      <c r="N3018" s="245"/>
      <c r="O3018" s="249"/>
    </row>
    <row r="3019" spans="1:15" s="38" customFormat="1" ht="14.25" customHeight="1">
      <c r="A3019" s="503"/>
      <c r="B3019" s="250"/>
      <c r="C3019" s="251"/>
      <c r="D3019" s="252"/>
      <c r="E3019" s="253"/>
      <c r="F3019" s="265"/>
      <c r="G3019" s="254"/>
      <c r="H3019" s="513"/>
      <c r="I3019" s="257"/>
      <c r="J3019" s="255"/>
      <c r="K3019" s="252"/>
      <c r="L3019" s="252"/>
      <c r="M3019" s="253"/>
      <c r="N3019" s="245"/>
      <c r="O3019" s="249"/>
    </row>
    <row r="3020" spans="1:15" s="38" customFormat="1" ht="14.25" customHeight="1">
      <c r="A3020" s="503"/>
      <c r="B3020" s="250"/>
      <c r="C3020" s="251"/>
      <c r="D3020" s="252"/>
      <c r="E3020" s="253"/>
      <c r="F3020" s="265"/>
      <c r="G3020" s="254"/>
      <c r="H3020" s="511"/>
      <c r="I3020" s="257"/>
      <c r="J3020" s="255"/>
      <c r="K3020" s="252"/>
      <c r="L3020" s="252"/>
      <c r="M3020" s="253"/>
      <c r="N3020" s="265"/>
      <c r="O3020" s="249"/>
    </row>
    <row r="3021" spans="1:15" s="38" customFormat="1" ht="14.25" customHeight="1">
      <c r="A3021" s="503"/>
      <c r="B3021" s="250"/>
      <c r="C3021" s="251"/>
      <c r="D3021" s="252"/>
      <c r="E3021" s="253"/>
      <c r="F3021" s="245"/>
      <c r="G3021" s="254"/>
      <c r="H3021" s="511"/>
      <c r="I3021" s="257"/>
      <c r="J3021" s="255"/>
      <c r="K3021" s="252"/>
      <c r="L3021" s="252"/>
      <c r="M3021" s="253"/>
      <c r="N3021" s="265"/>
      <c r="O3021" s="249"/>
    </row>
    <row r="3022" spans="1:15" s="38" customFormat="1" ht="14.25" customHeight="1">
      <c r="A3022" s="503"/>
      <c r="B3022" s="250"/>
      <c r="C3022" s="260"/>
      <c r="D3022" s="261"/>
      <c r="E3022" s="262"/>
      <c r="F3022" s="263"/>
      <c r="G3022" s="254"/>
      <c r="H3022" s="511"/>
      <c r="I3022" s="247"/>
      <c r="J3022" s="255"/>
      <c r="K3022" s="252"/>
      <c r="L3022" s="252"/>
      <c r="M3022" s="253"/>
      <c r="N3022" s="265"/>
      <c r="O3022" s="249"/>
    </row>
    <row r="3023" spans="1:15" s="38" customFormat="1" ht="14.25" customHeight="1">
      <c r="A3023" s="503"/>
      <c r="B3023" s="234" t="s">
        <v>239</v>
      </c>
      <c r="C3023" s="235"/>
      <c r="D3023" s="235"/>
      <c r="E3023" s="236"/>
      <c r="F3023" s="237"/>
      <c r="G3023" s="238"/>
      <c r="H3023" s="511"/>
      <c r="I3023" s="257"/>
      <c r="J3023" s="255"/>
      <c r="K3023" s="252"/>
      <c r="L3023" s="252"/>
      <c r="M3023" s="253"/>
      <c r="N3023" s="265"/>
      <c r="O3023" s="249"/>
    </row>
    <row r="3024" spans="1:15" s="38" customFormat="1" ht="14.25" customHeight="1">
      <c r="A3024" s="503"/>
      <c r="B3024" s="241"/>
      <c r="C3024" s="242"/>
      <c r="D3024" s="243"/>
      <c r="E3024" s="244"/>
      <c r="F3024" s="264"/>
      <c r="G3024" s="246"/>
      <c r="H3024" s="513"/>
      <c r="I3024" s="247"/>
      <c r="J3024" s="255"/>
      <c r="K3024" s="252"/>
      <c r="L3024" s="252"/>
      <c r="M3024" s="253"/>
      <c r="N3024" s="245"/>
      <c r="O3024" s="249"/>
    </row>
    <row r="3025" spans="1:15" s="38" customFormat="1" ht="14.25" customHeight="1">
      <c r="A3025" s="503"/>
      <c r="B3025" s="250"/>
      <c r="C3025" s="251"/>
      <c r="D3025" s="252"/>
      <c r="E3025" s="253"/>
      <c r="F3025" s="265"/>
      <c r="G3025" s="254">
        <f>ROUNDDOWN(SUM(F3024:F3028)/1000,0)</f>
        <v>0</v>
      </c>
      <c r="H3025" s="513"/>
      <c r="I3025" s="247"/>
      <c r="J3025" s="255"/>
      <c r="K3025" s="252"/>
      <c r="L3025" s="252"/>
      <c r="M3025" s="253"/>
      <c r="N3025" s="245"/>
      <c r="O3025" s="249"/>
    </row>
    <row r="3026" spans="1:15" s="38" customFormat="1" ht="14.25" customHeight="1">
      <c r="A3026" s="503"/>
      <c r="B3026" s="250"/>
      <c r="C3026" s="251"/>
      <c r="D3026" s="252"/>
      <c r="E3026" s="253"/>
      <c r="F3026" s="265"/>
      <c r="G3026" s="254"/>
      <c r="H3026" s="513"/>
      <c r="I3026" s="247"/>
      <c r="J3026" s="255"/>
      <c r="K3026" s="252"/>
      <c r="L3026" s="252"/>
      <c r="M3026" s="253"/>
      <c r="N3026" s="245"/>
      <c r="O3026" s="249"/>
    </row>
    <row r="3027" spans="1:15" s="38" customFormat="1" ht="14.25" customHeight="1">
      <c r="A3027" s="503"/>
      <c r="B3027" s="250"/>
      <c r="C3027" s="251"/>
      <c r="D3027" s="252"/>
      <c r="E3027" s="253"/>
      <c r="F3027" s="245"/>
      <c r="G3027" s="254"/>
      <c r="H3027" s="511"/>
      <c r="I3027" s="257"/>
      <c r="J3027" s="255"/>
      <c r="K3027" s="252"/>
      <c r="L3027" s="252"/>
      <c r="M3027" s="253"/>
      <c r="N3027" s="265"/>
      <c r="O3027" s="249"/>
    </row>
    <row r="3028" spans="1:15" s="38" customFormat="1" ht="14.25" customHeight="1">
      <c r="A3028" s="503"/>
      <c r="B3028" s="250"/>
      <c r="C3028" s="260"/>
      <c r="D3028" s="261"/>
      <c r="E3028" s="262"/>
      <c r="F3028" s="263"/>
      <c r="G3028" s="254"/>
      <c r="H3028" s="511"/>
      <c r="I3028" s="257"/>
      <c r="J3028" s="255"/>
      <c r="K3028" s="252"/>
      <c r="L3028" s="252"/>
      <c r="M3028" s="253"/>
      <c r="N3028" s="245"/>
      <c r="O3028" s="249"/>
    </row>
    <row r="3029" spans="1:15" s="38" customFormat="1" ht="14.25" customHeight="1">
      <c r="A3029" s="503"/>
      <c r="B3029" s="234" t="s">
        <v>240</v>
      </c>
      <c r="C3029" s="235"/>
      <c r="D3029" s="235"/>
      <c r="E3029" s="236"/>
      <c r="F3029" s="237"/>
      <c r="G3029" s="238"/>
      <c r="H3029" s="511"/>
      <c r="I3029" s="257"/>
      <c r="J3029" s="255"/>
      <c r="K3029" s="252"/>
      <c r="L3029" s="252"/>
      <c r="M3029" s="253"/>
      <c r="N3029" s="245"/>
      <c r="O3029" s="249"/>
    </row>
    <row r="3030" spans="1:15" s="38" customFormat="1" ht="14.25" customHeight="1">
      <c r="A3030" s="503"/>
      <c r="B3030" s="241"/>
      <c r="C3030" s="242"/>
      <c r="D3030" s="243"/>
      <c r="E3030" s="244"/>
      <c r="F3030" s="269"/>
      <c r="G3030" s="246"/>
      <c r="H3030" s="511"/>
      <c r="I3030" s="257"/>
      <c r="J3030" s="255"/>
      <c r="K3030" s="252"/>
      <c r="L3030" s="252"/>
      <c r="M3030" s="253"/>
      <c r="N3030" s="245"/>
      <c r="O3030" s="249"/>
    </row>
    <row r="3031" spans="1:15" s="38" customFormat="1" ht="14.25" customHeight="1">
      <c r="A3031" s="503"/>
      <c r="B3031" s="250"/>
      <c r="C3031" s="251"/>
      <c r="D3031" s="252"/>
      <c r="E3031" s="253"/>
      <c r="F3031" s="245"/>
      <c r="G3031" s="246">
        <f>ROUNDDOWN(SUM(F3030:F3034)/1000,0)</f>
        <v>0</v>
      </c>
      <c r="H3031" s="511"/>
      <c r="I3031" s="247"/>
      <c r="J3031" s="255"/>
      <c r="K3031" s="252"/>
      <c r="L3031" s="252"/>
      <c r="M3031" s="253"/>
      <c r="N3031" s="265"/>
      <c r="O3031" s="249"/>
    </row>
    <row r="3032" spans="1:15" s="38" customFormat="1" ht="14.25" customHeight="1">
      <c r="A3032" s="503"/>
      <c r="B3032" s="250"/>
      <c r="C3032" s="251"/>
      <c r="D3032" s="252"/>
      <c r="E3032" s="253"/>
      <c r="F3032" s="265"/>
      <c r="G3032" s="246"/>
      <c r="H3032" s="513"/>
      <c r="I3032" s="247"/>
      <c r="J3032" s="266"/>
      <c r="K3032" s="261"/>
      <c r="L3032" s="261"/>
      <c r="M3032" s="262"/>
      <c r="N3032" s="245"/>
      <c r="O3032" s="267"/>
    </row>
    <row r="3033" spans="1:15" s="38" customFormat="1" ht="14.25" customHeight="1">
      <c r="A3033" s="503"/>
      <c r="B3033" s="250"/>
      <c r="C3033" s="251"/>
      <c r="D3033" s="252"/>
      <c r="E3033" s="253"/>
      <c r="F3033" s="265"/>
      <c r="G3033" s="246"/>
      <c r="H3033" s="511"/>
      <c r="I3033" s="270" t="s">
        <v>241</v>
      </c>
      <c r="J3033" s="271"/>
      <c r="K3033" s="271"/>
      <c r="L3033" s="271"/>
      <c r="M3033" s="272"/>
      <c r="N3033" s="237"/>
      <c r="O3033" s="268"/>
    </row>
    <row r="3034" spans="1:15" s="38" customFormat="1" ht="14.25" customHeight="1">
      <c r="A3034" s="503"/>
      <c r="B3034" s="250"/>
      <c r="C3034" s="260"/>
      <c r="D3034" s="261"/>
      <c r="E3034" s="262"/>
      <c r="F3034" s="263"/>
      <c r="G3034" s="254"/>
      <c r="H3034" s="513"/>
      <c r="I3034" s="247"/>
      <c r="J3034" s="248"/>
      <c r="K3034" s="243"/>
      <c r="L3034" s="243"/>
      <c r="M3034" s="244"/>
      <c r="N3034" s="273"/>
      <c r="O3034" s="249"/>
    </row>
    <row r="3035" spans="1:15" s="38" customFormat="1" ht="14.25" customHeight="1">
      <c r="A3035" s="503"/>
      <c r="B3035" s="234" t="s">
        <v>242</v>
      </c>
      <c r="C3035" s="235"/>
      <c r="D3035" s="235"/>
      <c r="E3035" s="236"/>
      <c r="F3035" s="237"/>
      <c r="G3035" s="238"/>
      <c r="H3035" s="513"/>
      <c r="I3035" s="247"/>
      <c r="J3035" s="255"/>
      <c r="K3035" s="252"/>
      <c r="L3035" s="252"/>
      <c r="M3035" s="253"/>
      <c r="N3035" s="274"/>
      <c r="O3035" s="275">
        <f>ROUNDDOWN(SUM(N3034:N3045)/1000,0)</f>
        <v>0</v>
      </c>
    </row>
    <row r="3036" spans="1:15" s="38" customFormat="1" ht="14.25" customHeight="1">
      <c r="A3036" s="503"/>
      <c r="B3036" s="241"/>
      <c r="C3036" s="242"/>
      <c r="D3036" s="243"/>
      <c r="E3036" s="244"/>
      <c r="F3036" s="269"/>
      <c r="G3036" s="246"/>
      <c r="H3036" s="513"/>
      <c r="I3036" s="257"/>
      <c r="J3036" s="255"/>
      <c r="K3036" s="252"/>
      <c r="L3036" s="252"/>
      <c r="M3036" s="253"/>
      <c r="N3036" s="276"/>
      <c r="O3036" s="249"/>
    </row>
    <row r="3037" spans="1:15" s="38" customFormat="1" ht="14.25" customHeight="1">
      <c r="A3037" s="503"/>
      <c r="B3037" s="250"/>
      <c r="C3037" s="251"/>
      <c r="D3037" s="252"/>
      <c r="E3037" s="253"/>
      <c r="F3037" s="263"/>
      <c r="G3037" s="254">
        <f>ROUNDDOWN(SUM(F3036:F3039)/1000,0)</f>
        <v>0</v>
      </c>
      <c r="H3037" s="511"/>
      <c r="I3037" s="247"/>
      <c r="J3037" s="255"/>
      <c r="K3037" s="252"/>
      <c r="L3037" s="252"/>
      <c r="M3037" s="253"/>
      <c r="N3037" s="274"/>
      <c r="O3037" s="249"/>
    </row>
    <row r="3038" spans="1:15" s="38" customFormat="1" ht="14.25" customHeight="1">
      <c r="A3038" s="503"/>
      <c r="B3038" s="250"/>
      <c r="C3038" s="251"/>
      <c r="D3038" s="252"/>
      <c r="E3038" s="253"/>
      <c r="F3038" s="263"/>
      <c r="G3038" s="254"/>
      <c r="H3038" s="513"/>
      <c r="I3038" s="257"/>
      <c r="J3038" s="255"/>
      <c r="K3038" s="252"/>
      <c r="L3038" s="252"/>
      <c r="M3038" s="253"/>
      <c r="N3038" s="276"/>
      <c r="O3038" s="249"/>
    </row>
    <row r="3039" spans="1:15" s="38" customFormat="1" ht="14.25" customHeight="1">
      <c r="A3039" s="503"/>
      <c r="B3039" s="250"/>
      <c r="C3039" s="260"/>
      <c r="D3039" s="261"/>
      <c r="E3039" s="262"/>
      <c r="F3039" s="263"/>
      <c r="G3039" s="254"/>
      <c r="H3039" s="513"/>
      <c r="I3039" s="247"/>
      <c r="J3039" s="255"/>
      <c r="K3039" s="252"/>
      <c r="L3039" s="252"/>
      <c r="M3039" s="253"/>
      <c r="N3039" s="274"/>
      <c r="O3039" s="249"/>
    </row>
    <row r="3040" spans="1:15" s="38" customFormat="1" ht="14.25" customHeight="1" thickBot="1">
      <c r="A3040" s="503"/>
      <c r="B3040" s="277" t="s">
        <v>243</v>
      </c>
      <c r="C3040" s="278"/>
      <c r="D3040" s="278"/>
      <c r="E3040" s="279"/>
      <c r="F3040" s="280"/>
      <c r="G3040" s="281">
        <f>G3041-G3003-G3012-G3018-G3025-G3031-G3037</f>
        <v>0</v>
      </c>
      <c r="H3040" s="511"/>
      <c r="I3040" s="282"/>
      <c r="J3040" s="255"/>
      <c r="K3040" s="252"/>
      <c r="L3040" s="252"/>
      <c r="M3040" s="253"/>
      <c r="N3040" s="274"/>
      <c r="O3040" s="249"/>
    </row>
    <row r="3041" spans="1:21" s="38" customFormat="1" ht="20.149999999999999" customHeight="1" thickTop="1">
      <c r="A3041" s="503"/>
      <c r="B3041" s="961" t="s">
        <v>244</v>
      </c>
      <c r="C3041" s="962"/>
      <c r="D3041" s="962"/>
      <c r="E3041" s="962"/>
      <c r="F3041" s="963"/>
      <c r="G3041" s="283">
        <f>O3048</f>
        <v>0</v>
      </c>
      <c r="H3041" s="511"/>
      <c r="I3041" s="284"/>
      <c r="J3041" s="255"/>
      <c r="K3041" s="252"/>
      <c r="L3041" s="252"/>
      <c r="M3041" s="253"/>
      <c r="N3041" s="274"/>
      <c r="O3041" s="249"/>
    </row>
    <row r="3042" spans="1:21" s="38" customFormat="1" ht="14.25" customHeight="1">
      <c r="A3042" s="503"/>
      <c r="B3042" s="285" t="s">
        <v>245</v>
      </c>
      <c r="C3042" s="286"/>
      <c r="D3042" s="286"/>
      <c r="E3042" s="286"/>
      <c r="F3042" s="286"/>
      <c r="G3042" s="287"/>
      <c r="H3042" s="287"/>
      <c r="I3042" s="247"/>
      <c r="J3042" s="255"/>
      <c r="K3042" s="252"/>
      <c r="L3042" s="252"/>
      <c r="M3042" s="253"/>
      <c r="N3042" s="274"/>
      <c r="O3042" s="249"/>
    </row>
    <row r="3043" spans="1:21" s="38" customFormat="1" ht="14.25" customHeight="1">
      <c r="A3043" s="503"/>
      <c r="B3043" s="288" t="s">
        <v>246</v>
      </c>
      <c r="C3043" s="286"/>
      <c r="D3043" s="286"/>
      <c r="E3043" s="286"/>
      <c r="F3043" s="286"/>
      <c r="G3043" s="289" t="s">
        <v>247</v>
      </c>
      <c r="H3043" s="514"/>
      <c r="I3043" s="247"/>
      <c r="J3043" s="255"/>
      <c r="K3043" s="252"/>
      <c r="L3043" s="252"/>
      <c r="M3043" s="253"/>
      <c r="N3043" s="274"/>
      <c r="O3043" s="249"/>
    </row>
    <row r="3044" spans="1:21" s="38" customFormat="1" ht="14.25" customHeight="1">
      <c r="A3044" s="503"/>
      <c r="B3044" s="964" t="s">
        <v>2</v>
      </c>
      <c r="C3044" s="965"/>
      <c r="D3044" s="965"/>
      <c r="E3044" s="965"/>
      <c r="F3044" s="966"/>
      <c r="G3044" s="290" t="s">
        <v>85</v>
      </c>
      <c r="H3044" s="514"/>
      <c r="I3044" s="247"/>
      <c r="J3044" s="255"/>
      <c r="K3044" s="252"/>
      <c r="L3044" s="252"/>
      <c r="M3044" s="253"/>
      <c r="N3044" s="274"/>
      <c r="O3044" s="249"/>
    </row>
    <row r="3045" spans="1:21" s="38" customFormat="1" ht="20.149999999999999" customHeight="1" thickBot="1">
      <c r="A3045" s="503"/>
      <c r="B3045" s="943" t="s">
        <v>248</v>
      </c>
      <c r="C3045" s="967"/>
      <c r="D3045" s="967"/>
      <c r="E3045" s="967"/>
      <c r="F3045" s="968"/>
      <c r="G3045" s="291"/>
      <c r="H3045" s="515"/>
      <c r="I3045" s="292"/>
      <c r="J3045" s="293"/>
      <c r="K3045" s="294"/>
      <c r="L3045" s="294"/>
      <c r="M3045" s="295"/>
      <c r="N3045" s="296"/>
      <c r="O3045" s="297"/>
    </row>
    <row r="3046" spans="1:21" s="38" customFormat="1" ht="22.25" customHeight="1" thickTop="1">
      <c r="A3046" s="503"/>
      <c r="B3046" s="943" t="s">
        <v>249</v>
      </c>
      <c r="C3046" s="944"/>
      <c r="D3046" s="944"/>
      <c r="E3046" s="944"/>
      <c r="F3046" s="945"/>
      <c r="G3046" s="291"/>
      <c r="H3046" s="298"/>
      <c r="I3046" s="946" t="s">
        <v>250</v>
      </c>
      <c r="J3046" s="947"/>
      <c r="K3046" s="947"/>
      <c r="L3046" s="947"/>
      <c r="M3046" s="947"/>
      <c r="N3046" s="948"/>
      <c r="O3046" s="299">
        <f>SUM(O3003,O3017,O3035,)</f>
        <v>0</v>
      </c>
    </row>
    <row r="3047" spans="1:21" s="38" customFormat="1" ht="35.15" customHeight="1" thickBot="1">
      <c r="A3047" s="503"/>
      <c r="B3047" s="949" t="s">
        <v>251</v>
      </c>
      <c r="C3047" s="950"/>
      <c r="D3047" s="950"/>
      <c r="E3047" s="950"/>
      <c r="F3047" s="951"/>
      <c r="G3047" s="300"/>
      <c r="H3047" s="226"/>
      <c r="I3047" s="929" t="s">
        <v>252</v>
      </c>
      <c r="J3047" s="930"/>
      <c r="K3047" s="930"/>
      <c r="L3047" s="930"/>
      <c r="M3047" s="930"/>
      <c r="N3047" s="931"/>
      <c r="O3047" s="301">
        <f>IF(共通入力シート!$B$18="課税事業者",ROUNDDOWN((O3046-G3048)*10/110,0),0)</f>
        <v>0</v>
      </c>
    </row>
    <row r="3048" spans="1:21" s="38" customFormat="1" ht="25.25" customHeight="1" thickTop="1">
      <c r="A3048" s="503"/>
      <c r="B3048" s="952" t="s">
        <v>90</v>
      </c>
      <c r="C3048" s="953"/>
      <c r="D3048" s="953"/>
      <c r="E3048" s="953"/>
      <c r="F3048" s="954"/>
      <c r="G3048" s="302">
        <f>SUM(G3045:G3047)</f>
        <v>0</v>
      </c>
      <c r="H3048" s="516"/>
      <c r="I3048" s="929" t="s">
        <v>253</v>
      </c>
      <c r="J3048" s="930"/>
      <c r="K3048" s="930"/>
      <c r="L3048" s="930"/>
      <c r="M3048" s="930"/>
      <c r="N3048" s="931"/>
      <c r="O3048" s="299">
        <f>O3046-O3047</f>
        <v>0</v>
      </c>
    </row>
    <row r="3049" spans="1:21" s="38" customFormat="1" ht="26.25" customHeight="1">
      <c r="A3049" s="503"/>
      <c r="B3049" s="517" t="s">
        <v>254</v>
      </c>
      <c r="C3049" s="303"/>
      <c r="D3049" s="303"/>
      <c r="E3049" s="303"/>
      <c r="F3049" s="303"/>
      <c r="G3049" s="304"/>
      <c r="H3049" s="516"/>
      <c r="I3049" s="929" t="s">
        <v>255</v>
      </c>
      <c r="J3049" s="930"/>
      <c r="K3049" s="930"/>
      <c r="L3049" s="930"/>
      <c r="M3049" s="930"/>
      <c r="N3049" s="931"/>
      <c r="O3049" s="742"/>
    </row>
    <row r="3050" spans="1:21" s="38" customFormat="1" ht="10.5" customHeight="1" thickBot="1">
      <c r="A3050" s="503"/>
      <c r="B3050" s="1"/>
      <c r="C3050" s="303"/>
      <c r="D3050" s="303"/>
      <c r="E3050" s="303"/>
      <c r="F3050" s="303"/>
      <c r="G3050" s="304"/>
      <c r="H3050" s="516"/>
      <c r="I3050" s="518"/>
    </row>
    <row r="3051" spans="1:21" s="38" customFormat="1" ht="25.25" customHeight="1" thickBot="1">
      <c r="A3051" s="503"/>
      <c r="B3051" s="932" t="s">
        <v>103</v>
      </c>
      <c r="C3051" s="933"/>
      <c r="D3051" s="934" t="str">
        <f>IF(共通入力シート!$B$2="","",共通入力シート!$B$2)</f>
        <v/>
      </c>
      <c r="E3051" s="934"/>
      <c r="F3051" s="934"/>
      <c r="G3051" s="935"/>
      <c r="H3051" s="936" t="str">
        <f>IF(共通入力シート!$B$18="※選択してください。","★「共通入力シート」の消費税等仕入控除税額の取扱を選択してください。","")</f>
        <v>★「共通入力シート」の消費税等仕入控除税額の取扱を選択してください。</v>
      </c>
      <c r="I3051" s="937"/>
      <c r="J3051" s="937"/>
      <c r="K3051" s="937"/>
      <c r="L3051" s="937"/>
      <c r="M3051" s="937"/>
      <c r="N3051" s="937"/>
      <c r="O3051" s="937"/>
    </row>
    <row r="3052" spans="1:21" s="38" customFormat="1" ht="25.25" customHeight="1" thickBot="1">
      <c r="A3052" s="503"/>
      <c r="B3052" s="938" t="s">
        <v>256</v>
      </c>
      <c r="C3052" s="939"/>
      <c r="D3052" s="940" t="str">
        <f>IF(O3048=0,"",MAX(0,MIN(INT(O3048/2),G3040)))</f>
        <v/>
      </c>
      <c r="E3052" s="940"/>
      <c r="F3052" s="940"/>
      <c r="G3052" s="305" t="s">
        <v>257</v>
      </c>
      <c r="H3052" s="941" t="s">
        <v>497</v>
      </c>
      <c r="I3052" s="942"/>
      <c r="J3052" s="942"/>
      <c r="K3052" s="942"/>
      <c r="L3052" s="942"/>
      <c r="M3052" s="942"/>
      <c r="N3052" s="942"/>
      <c r="O3052" s="942"/>
    </row>
    <row r="3053" spans="1:21" ht="14.25" customHeight="1" thickBot="1">
      <c r="B3053" s="44" t="s">
        <v>492</v>
      </c>
      <c r="C3053" s="4"/>
      <c r="D3053" s="4"/>
      <c r="E3053" s="4"/>
      <c r="F3053" s="4"/>
      <c r="G3053" s="4"/>
      <c r="H3053" s="4"/>
      <c r="I3053" s="4"/>
      <c r="J3053" s="4"/>
      <c r="K3053" s="4"/>
      <c r="L3053" s="4"/>
      <c r="M3053" s="4"/>
      <c r="N3053" s="4"/>
      <c r="O3053" s="4"/>
      <c r="R3053"/>
      <c r="S3053"/>
      <c r="T3053"/>
      <c r="U3053"/>
    </row>
    <row r="3054" spans="1:21" ht="14.25" customHeight="1">
      <c r="B3054" s="1008" t="s">
        <v>76</v>
      </c>
      <c r="C3054" s="1009"/>
      <c r="D3054" s="1012">
        <v>29</v>
      </c>
      <c r="E3054" s="1008" t="s">
        <v>220</v>
      </c>
      <c r="F3054" s="1014"/>
      <c r="G3054" s="1015"/>
      <c r="H3054" s="1018" t="str">
        <f>IF(F3054="","←選択してください。","")</f>
        <v>←選択してください。</v>
      </c>
      <c r="I3054" s="1019"/>
      <c r="J3054" s="1019"/>
      <c r="K3054" s="1019"/>
      <c r="L3054" s="1019"/>
      <c r="M3054" s="1019"/>
      <c r="N3054" s="1019"/>
      <c r="O3054" s="1019"/>
      <c r="R3054"/>
      <c r="S3054"/>
      <c r="T3054"/>
      <c r="U3054"/>
    </row>
    <row r="3055" spans="1:21" ht="14.25" customHeight="1" thickBot="1">
      <c r="B3055" s="1010"/>
      <c r="C3055" s="1011"/>
      <c r="D3055" s="1013"/>
      <c r="E3055" s="1010"/>
      <c r="F3055" s="1016"/>
      <c r="G3055" s="1017"/>
      <c r="H3055" s="1020"/>
      <c r="I3055" s="1021"/>
      <c r="J3055" s="1021"/>
      <c r="K3055" s="1021"/>
      <c r="L3055" s="1021"/>
      <c r="M3055" s="1021"/>
      <c r="N3055" s="1021"/>
      <c r="O3055" s="1021"/>
      <c r="R3055"/>
      <c r="S3055"/>
      <c r="T3055"/>
      <c r="U3055"/>
    </row>
    <row r="3056" spans="1:21" ht="16.5" customHeight="1">
      <c r="B3056" s="488" t="s">
        <v>77</v>
      </c>
      <c r="C3056" s="489"/>
      <c r="D3056" s="489"/>
      <c r="E3056" s="490"/>
      <c r="F3056" s="489"/>
      <c r="G3056" s="489"/>
      <c r="H3056" s="491"/>
      <c r="I3056" s="491"/>
      <c r="J3056" s="491"/>
      <c r="K3056" s="491"/>
      <c r="L3056" s="491"/>
      <c r="M3056" s="491"/>
      <c r="N3056" s="491"/>
      <c r="O3056" s="492"/>
      <c r="R3056"/>
      <c r="S3056"/>
      <c r="T3056"/>
      <c r="U3056"/>
    </row>
    <row r="3057" spans="2:21" ht="18.75" customHeight="1">
      <c r="B3057" s="999"/>
      <c r="C3057" s="1000"/>
      <c r="D3057" s="1000"/>
      <c r="E3057" s="1000"/>
      <c r="F3057" s="1000"/>
      <c r="G3057" s="1000"/>
      <c r="H3057" s="1000"/>
      <c r="I3057" s="1000"/>
      <c r="J3057" s="1000"/>
      <c r="K3057" s="1000"/>
      <c r="L3057" s="493" t="s">
        <v>388</v>
      </c>
      <c r="M3057" s="1003"/>
      <c r="N3057" s="1003"/>
      <c r="O3057" s="1004"/>
      <c r="Q3057" s="498" t="str">
        <f>IF(M3057="", "←選択してください。", "")</f>
        <v>←選択してください。</v>
      </c>
      <c r="R3057"/>
      <c r="S3057"/>
      <c r="T3057"/>
      <c r="U3057"/>
    </row>
    <row r="3058" spans="2:21" ht="17.25" customHeight="1">
      <c r="B3058" s="1001"/>
      <c r="C3058" s="1002"/>
      <c r="D3058" s="1002"/>
      <c r="E3058" s="1002"/>
      <c r="F3058" s="1002"/>
      <c r="G3058" s="1002"/>
      <c r="H3058" s="1002"/>
      <c r="I3058" s="1002"/>
      <c r="J3058" s="1002"/>
      <c r="K3058" s="1002"/>
      <c r="L3058" s="695" t="s">
        <v>56</v>
      </c>
      <c r="M3058" s="1005"/>
      <c r="N3058" s="1005"/>
      <c r="O3058" s="1006"/>
      <c r="Q3058" s="498" t="str">
        <f>IF(AND(F3054="公演事業", M3058=""),"←選択してください。", IF(AND(F3054&lt;&gt;"公演事業", F3054&lt;&gt;""),"←創作種別を記入する必要はありません。", ""))</f>
        <v/>
      </c>
      <c r="R3058"/>
      <c r="S3058"/>
      <c r="T3058"/>
      <c r="U3058"/>
    </row>
    <row r="3059" spans="2:21" ht="4.5" customHeight="1">
      <c r="B3059" s="453"/>
      <c r="C3059" s="453"/>
      <c r="D3059" s="453"/>
      <c r="E3059" s="453"/>
      <c r="F3059" s="453"/>
      <c r="G3059" s="453"/>
      <c r="H3059" s="453"/>
      <c r="I3059" s="453"/>
      <c r="J3059" s="453"/>
      <c r="K3059" s="453"/>
      <c r="L3059" s="453"/>
      <c r="M3059" s="453"/>
      <c r="N3059" s="453"/>
      <c r="O3059" s="494"/>
      <c r="R3059"/>
      <c r="S3059"/>
      <c r="T3059"/>
      <c r="U3059"/>
    </row>
    <row r="3060" spans="2:21" ht="24" customHeight="1">
      <c r="B3060" s="495" t="s">
        <v>205</v>
      </c>
      <c r="C3060" s="496"/>
      <c r="D3060" s="496"/>
      <c r="E3060" s="496"/>
      <c r="F3060" s="925" t="s">
        <v>55</v>
      </c>
      <c r="G3060" s="1007"/>
      <c r="H3060" s="743"/>
      <c r="I3060" s="925" t="s">
        <v>73</v>
      </c>
      <c r="J3060" s="926"/>
      <c r="K3060" s="1007"/>
      <c r="L3060" s="709" t="str">
        <f>IF(F3054="公演事業",IF(OR($H3062=0,$K3062=0),"",$H3060/($H3062*$K3062)),"")</f>
        <v/>
      </c>
      <c r="M3060" s="925" t="s">
        <v>74</v>
      </c>
      <c r="N3060" s="1007"/>
      <c r="O3060" s="497" t="str">
        <f>IF(OR(F3054&lt;&gt;"公演事業",($O3155+$O3158)=0),"",($G3150-$G3149)/($O3155+$O3158))</f>
        <v/>
      </c>
      <c r="Q3060" s="498" t="str">
        <f>IF(OR(F3054="人材養成事業",F3054= "普及啓発事業"), "←斜線部は記入する必要はありません。", "")</f>
        <v/>
      </c>
      <c r="R3060"/>
      <c r="S3060"/>
      <c r="T3060"/>
      <c r="U3060"/>
    </row>
    <row r="3061" spans="2:21" s="1" customFormat="1" ht="21.75" customHeight="1">
      <c r="B3061" s="982" t="s">
        <v>222</v>
      </c>
      <c r="C3061" s="983"/>
      <c r="D3061" s="986" t="s">
        <v>223</v>
      </c>
      <c r="E3061" s="987"/>
      <c r="F3061" s="988" t="s">
        <v>224</v>
      </c>
      <c r="G3061" s="988"/>
      <c r="H3061" s="989" t="s">
        <v>225</v>
      </c>
      <c r="I3061" s="989"/>
      <c r="J3061" s="989"/>
      <c r="K3061" s="222" t="s">
        <v>226</v>
      </c>
      <c r="L3061" s="990" t="s">
        <v>227</v>
      </c>
      <c r="M3061" s="990"/>
      <c r="N3061" s="990"/>
      <c r="O3061" s="991"/>
    </row>
    <row r="3062" spans="2:21" s="1" customFormat="1" ht="21.75" customHeight="1">
      <c r="B3062" s="984"/>
      <c r="C3062" s="985"/>
      <c r="D3062" s="992"/>
      <c r="E3062" s="993"/>
      <c r="F3062" s="994"/>
      <c r="G3062" s="995"/>
      <c r="H3062" s="996"/>
      <c r="I3062" s="996"/>
      <c r="J3062" s="996"/>
      <c r="K3062" s="223"/>
      <c r="L3062" s="997"/>
      <c r="M3062" s="997"/>
      <c r="N3062" s="997"/>
      <c r="O3062" s="998"/>
      <c r="Q3062" s="498" t="str">
        <f>IF(F3054="公演事業","←すべての項目について、必ず記入してください。", IF(OR(F3054="人材養成事業", F3054="普及啓発事業"), "←記入する必要はありません。", ""))</f>
        <v/>
      </c>
    </row>
    <row r="3063" spans="2:21">
      <c r="B3063" s="1"/>
      <c r="C3063" s="1"/>
      <c r="D3063" s="453"/>
      <c r="E3063" s="453"/>
      <c r="F3063" s="453"/>
      <c r="G3063" s="453"/>
      <c r="H3063" s="453"/>
      <c r="I3063" s="453"/>
      <c r="J3063" s="453"/>
      <c r="K3063" s="453"/>
      <c r="L3063" s="453"/>
      <c r="M3063" s="453"/>
      <c r="N3063" s="453"/>
      <c r="O3063" s="453"/>
      <c r="Q3063" s="498"/>
      <c r="R3063"/>
      <c r="S3063"/>
      <c r="T3063"/>
      <c r="U3063"/>
    </row>
    <row r="3064" spans="2:21" ht="18" customHeight="1">
      <c r="B3064" s="976" t="s">
        <v>87</v>
      </c>
      <c r="C3064" s="977"/>
      <c r="D3064" s="977"/>
      <c r="E3064" s="977"/>
      <c r="F3064" s="977"/>
      <c r="G3064" s="977"/>
      <c r="H3064" s="977"/>
      <c r="I3064" s="977"/>
      <c r="J3064" s="977"/>
      <c r="K3064" s="977"/>
      <c r="L3064" s="977"/>
      <c r="M3064" s="977"/>
      <c r="N3064" s="977"/>
      <c r="O3064" s="978"/>
      <c r="R3064"/>
      <c r="S3064"/>
      <c r="T3064"/>
      <c r="U3064"/>
    </row>
    <row r="3065" spans="2:21" ht="18" customHeight="1">
      <c r="B3065" s="969" t="s">
        <v>384</v>
      </c>
      <c r="C3065" s="970"/>
      <c r="D3065" s="970"/>
      <c r="E3065" s="970"/>
      <c r="F3065" s="970"/>
      <c r="G3065" s="970"/>
      <c r="H3065" s="970"/>
      <c r="I3065" s="970"/>
      <c r="J3065" s="970"/>
      <c r="K3065" s="970"/>
      <c r="L3065" s="970"/>
      <c r="M3065" s="970"/>
      <c r="N3065" s="970"/>
      <c r="O3065" s="971"/>
      <c r="P3065" s="499"/>
      <c r="R3065"/>
      <c r="S3065"/>
      <c r="T3065"/>
      <c r="U3065"/>
    </row>
    <row r="3066" spans="2:21" ht="18" customHeight="1">
      <c r="B3066" s="972"/>
      <c r="C3066" s="851"/>
      <c r="D3066" s="851"/>
      <c r="E3066" s="851"/>
      <c r="F3066" s="851"/>
      <c r="G3066" s="851"/>
      <c r="H3066" s="851"/>
      <c r="I3066" s="851"/>
      <c r="J3066" s="851"/>
      <c r="K3066" s="851"/>
      <c r="L3066" s="851"/>
      <c r="M3066" s="851"/>
      <c r="N3066" s="851"/>
      <c r="O3066" s="852"/>
      <c r="P3066" s="499"/>
      <c r="R3066"/>
      <c r="S3066"/>
      <c r="T3066"/>
      <c r="U3066"/>
    </row>
    <row r="3067" spans="2:21" ht="18" customHeight="1">
      <c r="B3067" s="853"/>
      <c r="C3067" s="851"/>
      <c r="D3067" s="851"/>
      <c r="E3067" s="851"/>
      <c r="F3067" s="851"/>
      <c r="G3067" s="851"/>
      <c r="H3067" s="851"/>
      <c r="I3067" s="851"/>
      <c r="J3067" s="851"/>
      <c r="K3067" s="851"/>
      <c r="L3067" s="851"/>
      <c r="M3067" s="851"/>
      <c r="N3067" s="851"/>
      <c r="O3067" s="852"/>
      <c r="P3067" s="499"/>
      <c r="R3067"/>
      <c r="S3067"/>
      <c r="T3067"/>
      <c r="U3067"/>
    </row>
    <row r="3068" spans="2:21" ht="18" customHeight="1">
      <c r="B3068" s="853"/>
      <c r="C3068" s="851"/>
      <c r="D3068" s="851"/>
      <c r="E3068" s="851"/>
      <c r="F3068" s="851"/>
      <c r="G3068" s="851"/>
      <c r="H3068" s="851"/>
      <c r="I3068" s="851"/>
      <c r="J3068" s="851"/>
      <c r="K3068" s="851"/>
      <c r="L3068" s="851"/>
      <c r="M3068" s="851"/>
      <c r="N3068" s="851"/>
      <c r="O3068" s="852"/>
      <c r="P3068" s="499"/>
      <c r="R3068"/>
      <c r="S3068"/>
      <c r="T3068"/>
      <c r="U3068"/>
    </row>
    <row r="3069" spans="2:21" ht="18" customHeight="1">
      <c r="B3069" s="853"/>
      <c r="C3069" s="851"/>
      <c r="D3069" s="851"/>
      <c r="E3069" s="851"/>
      <c r="F3069" s="851"/>
      <c r="G3069" s="851"/>
      <c r="H3069" s="851"/>
      <c r="I3069" s="851"/>
      <c r="J3069" s="851"/>
      <c r="K3069" s="851"/>
      <c r="L3069" s="851"/>
      <c r="M3069" s="851"/>
      <c r="N3069" s="851"/>
      <c r="O3069" s="852"/>
      <c r="P3069" s="499"/>
      <c r="R3069"/>
      <c r="S3069"/>
      <c r="T3069"/>
      <c r="U3069"/>
    </row>
    <row r="3070" spans="2:21" ht="18" customHeight="1">
      <c r="B3070" s="853"/>
      <c r="C3070" s="851"/>
      <c r="D3070" s="851"/>
      <c r="E3070" s="851"/>
      <c r="F3070" s="851"/>
      <c r="G3070" s="851"/>
      <c r="H3070" s="851"/>
      <c r="I3070" s="851"/>
      <c r="J3070" s="851"/>
      <c r="K3070" s="851"/>
      <c r="L3070" s="851"/>
      <c r="M3070" s="851"/>
      <c r="N3070" s="851"/>
      <c r="O3070" s="852"/>
      <c r="P3070" s="499"/>
      <c r="R3070"/>
      <c r="S3070"/>
      <c r="T3070"/>
      <c r="U3070"/>
    </row>
    <row r="3071" spans="2:21" ht="18" customHeight="1">
      <c r="B3071" s="853"/>
      <c r="C3071" s="851"/>
      <c r="D3071" s="851"/>
      <c r="E3071" s="851"/>
      <c r="F3071" s="851"/>
      <c r="G3071" s="851"/>
      <c r="H3071" s="851"/>
      <c r="I3071" s="851"/>
      <c r="J3071" s="851"/>
      <c r="K3071" s="851"/>
      <c r="L3071" s="851"/>
      <c r="M3071" s="851"/>
      <c r="N3071" s="851"/>
      <c r="O3071" s="852"/>
      <c r="P3071" s="499"/>
      <c r="R3071"/>
      <c r="S3071"/>
      <c r="T3071"/>
      <c r="U3071"/>
    </row>
    <row r="3072" spans="2:21" ht="18" customHeight="1">
      <c r="B3072" s="853"/>
      <c r="C3072" s="851"/>
      <c r="D3072" s="851"/>
      <c r="E3072" s="851"/>
      <c r="F3072" s="851"/>
      <c r="G3072" s="851"/>
      <c r="H3072" s="851"/>
      <c r="I3072" s="851"/>
      <c r="J3072" s="851"/>
      <c r="K3072" s="851"/>
      <c r="L3072" s="851"/>
      <c r="M3072" s="851"/>
      <c r="N3072" s="851"/>
      <c r="O3072" s="852"/>
      <c r="P3072" s="499"/>
      <c r="R3072"/>
      <c r="S3072"/>
      <c r="T3072"/>
      <c r="U3072"/>
    </row>
    <row r="3073" spans="2:21" ht="18" customHeight="1">
      <c r="B3073" s="853"/>
      <c r="C3073" s="851"/>
      <c r="D3073" s="851"/>
      <c r="E3073" s="851"/>
      <c r="F3073" s="851"/>
      <c r="G3073" s="851"/>
      <c r="H3073" s="851"/>
      <c r="I3073" s="851"/>
      <c r="J3073" s="851"/>
      <c r="K3073" s="851"/>
      <c r="L3073" s="851"/>
      <c r="M3073" s="851"/>
      <c r="N3073" s="851"/>
      <c r="O3073" s="852"/>
      <c r="P3073" s="499"/>
      <c r="R3073"/>
      <c r="S3073"/>
      <c r="T3073"/>
      <c r="U3073"/>
    </row>
    <row r="3074" spans="2:21" ht="18" customHeight="1">
      <c r="B3074" s="853"/>
      <c r="C3074" s="851"/>
      <c r="D3074" s="851"/>
      <c r="E3074" s="851"/>
      <c r="F3074" s="851"/>
      <c r="G3074" s="851"/>
      <c r="H3074" s="851"/>
      <c r="I3074" s="851"/>
      <c r="J3074" s="851"/>
      <c r="K3074" s="851"/>
      <c r="L3074" s="851"/>
      <c r="M3074" s="851"/>
      <c r="N3074" s="851"/>
      <c r="O3074" s="852"/>
      <c r="P3074" s="499"/>
      <c r="R3074"/>
      <c r="S3074"/>
      <c r="T3074"/>
      <c r="U3074"/>
    </row>
    <row r="3075" spans="2:21" ht="18" customHeight="1">
      <c r="B3075" s="973" t="s">
        <v>386</v>
      </c>
      <c r="C3075" s="974"/>
      <c r="D3075" s="974"/>
      <c r="E3075" s="974"/>
      <c r="F3075" s="974"/>
      <c r="G3075" s="974"/>
      <c r="H3075" s="974"/>
      <c r="I3075" s="974"/>
      <c r="J3075" s="974"/>
      <c r="K3075" s="974"/>
      <c r="L3075" s="974"/>
      <c r="M3075" s="974"/>
      <c r="N3075" s="974"/>
      <c r="O3075" s="975"/>
      <c r="R3075"/>
      <c r="S3075"/>
      <c r="T3075"/>
      <c r="U3075"/>
    </row>
    <row r="3076" spans="2:21" ht="18" customHeight="1">
      <c r="B3076" s="972"/>
      <c r="C3076" s="851"/>
      <c r="D3076" s="851"/>
      <c r="E3076" s="851"/>
      <c r="F3076" s="851"/>
      <c r="G3076" s="851"/>
      <c r="H3076" s="851"/>
      <c r="I3076" s="851"/>
      <c r="J3076" s="851"/>
      <c r="K3076" s="851"/>
      <c r="L3076" s="851"/>
      <c r="M3076" s="851"/>
      <c r="N3076" s="851"/>
      <c r="O3076" s="852"/>
      <c r="R3076"/>
      <c r="S3076"/>
      <c r="T3076"/>
      <c r="U3076"/>
    </row>
    <row r="3077" spans="2:21" ht="18" customHeight="1">
      <c r="B3077" s="853"/>
      <c r="C3077" s="851"/>
      <c r="D3077" s="851"/>
      <c r="E3077" s="851"/>
      <c r="F3077" s="851"/>
      <c r="G3077" s="851"/>
      <c r="H3077" s="851"/>
      <c r="I3077" s="851"/>
      <c r="J3077" s="851"/>
      <c r="K3077" s="851"/>
      <c r="L3077" s="851"/>
      <c r="M3077" s="851"/>
      <c r="N3077" s="851"/>
      <c r="O3077" s="852"/>
      <c r="R3077"/>
      <c r="S3077"/>
      <c r="T3077"/>
      <c r="U3077"/>
    </row>
    <row r="3078" spans="2:21" ht="18" customHeight="1">
      <c r="B3078" s="853"/>
      <c r="C3078" s="851"/>
      <c r="D3078" s="851"/>
      <c r="E3078" s="851"/>
      <c r="F3078" s="851"/>
      <c r="G3078" s="851"/>
      <c r="H3078" s="851"/>
      <c r="I3078" s="851"/>
      <c r="J3078" s="851"/>
      <c r="K3078" s="851"/>
      <c r="L3078" s="851"/>
      <c r="M3078" s="851"/>
      <c r="N3078" s="851"/>
      <c r="O3078" s="852"/>
      <c r="R3078"/>
      <c r="S3078"/>
      <c r="T3078"/>
      <c r="U3078"/>
    </row>
    <row r="3079" spans="2:21" ht="18" customHeight="1">
      <c r="B3079" s="853"/>
      <c r="C3079" s="851"/>
      <c r="D3079" s="851"/>
      <c r="E3079" s="851"/>
      <c r="F3079" s="851"/>
      <c r="G3079" s="851"/>
      <c r="H3079" s="851"/>
      <c r="I3079" s="851"/>
      <c r="J3079" s="851"/>
      <c r="K3079" s="851"/>
      <c r="L3079" s="851"/>
      <c r="M3079" s="851"/>
      <c r="N3079" s="851"/>
      <c r="O3079" s="852"/>
      <c r="R3079"/>
      <c r="S3079"/>
      <c r="T3079"/>
      <c r="U3079"/>
    </row>
    <row r="3080" spans="2:21" ht="18" customHeight="1">
      <c r="B3080" s="853"/>
      <c r="C3080" s="851"/>
      <c r="D3080" s="851"/>
      <c r="E3080" s="851"/>
      <c r="F3080" s="851"/>
      <c r="G3080" s="851"/>
      <c r="H3080" s="851"/>
      <c r="I3080" s="851"/>
      <c r="J3080" s="851"/>
      <c r="K3080" s="851"/>
      <c r="L3080" s="851"/>
      <c r="M3080" s="851"/>
      <c r="N3080" s="851"/>
      <c r="O3080" s="852"/>
      <c r="R3080"/>
      <c r="S3080"/>
      <c r="T3080"/>
      <c r="U3080"/>
    </row>
    <row r="3081" spans="2:21" ht="18" customHeight="1">
      <c r="B3081" s="853"/>
      <c r="C3081" s="851"/>
      <c r="D3081" s="851"/>
      <c r="E3081" s="851"/>
      <c r="F3081" s="851"/>
      <c r="G3081" s="851"/>
      <c r="H3081" s="851"/>
      <c r="I3081" s="851"/>
      <c r="J3081" s="851"/>
      <c r="K3081" s="851"/>
      <c r="L3081" s="851"/>
      <c r="M3081" s="851"/>
      <c r="N3081" s="851"/>
      <c r="O3081" s="852"/>
      <c r="R3081"/>
      <c r="S3081"/>
      <c r="T3081"/>
      <c r="U3081"/>
    </row>
    <row r="3082" spans="2:21" ht="18" customHeight="1">
      <c r="B3082" s="853"/>
      <c r="C3082" s="851"/>
      <c r="D3082" s="851"/>
      <c r="E3082" s="851"/>
      <c r="F3082" s="851"/>
      <c r="G3082" s="851"/>
      <c r="H3082" s="851"/>
      <c r="I3082" s="851"/>
      <c r="J3082" s="851"/>
      <c r="K3082" s="851"/>
      <c r="L3082" s="851"/>
      <c r="M3082" s="851"/>
      <c r="N3082" s="851"/>
      <c r="O3082" s="852"/>
      <c r="R3082"/>
      <c r="S3082"/>
      <c r="T3082"/>
      <c r="U3082"/>
    </row>
    <row r="3083" spans="2:21" ht="18" customHeight="1">
      <c r="B3083" s="853"/>
      <c r="C3083" s="851"/>
      <c r="D3083" s="851"/>
      <c r="E3083" s="851"/>
      <c r="F3083" s="851"/>
      <c r="G3083" s="851"/>
      <c r="H3083" s="851"/>
      <c r="I3083" s="851"/>
      <c r="J3083" s="851"/>
      <c r="K3083" s="851"/>
      <c r="L3083" s="851"/>
      <c r="M3083" s="851"/>
      <c r="N3083" s="851"/>
      <c r="O3083" s="852"/>
      <c r="R3083"/>
      <c r="S3083"/>
      <c r="T3083"/>
      <c r="U3083"/>
    </row>
    <row r="3084" spans="2:21" ht="18" customHeight="1">
      <c r="B3084" s="853"/>
      <c r="C3084" s="851"/>
      <c r="D3084" s="851"/>
      <c r="E3084" s="851"/>
      <c r="F3084" s="851"/>
      <c r="G3084" s="851"/>
      <c r="H3084" s="851"/>
      <c r="I3084" s="851"/>
      <c r="J3084" s="851"/>
      <c r="K3084" s="851"/>
      <c r="L3084" s="851"/>
      <c r="M3084" s="851"/>
      <c r="N3084" s="851"/>
      <c r="O3084" s="852"/>
      <c r="R3084"/>
      <c r="S3084"/>
      <c r="T3084"/>
      <c r="U3084"/>
    </row>
    <row r="3085" spans="2:21" ht="18" customHeight="1">
      <c r="B3085" s="853"/>
      <c r="C3085" s="851"/>
      <c r="D3085" s="851"/>
      <c r="E3085" s="851"/>
      <c r="F3085" s="851"/>
      <c r="G3085" s="851"/>
      <c r="H3085" s="851"/>
      <c r="I3085" s="851"/>
      <c r="J3085" s="851"/>
      <c r="K3085" s="851"/>
      <c r="L3085" s="851"/>
      <c r="M3085" s="851"/>
      <c r="N3085" s="851"/>
      <c r="O3085" s="852"/>
      <c r="R3085"/>
      <c r="S3085"/>
      <c r="T3085"/>
      <c r="U3085"/>
    </row>
    <row r="3086" spans="2:21" ht="18" customHeight="1">
      <c r="B3086" s="853"/>
      <c r="C3086" s="851"/>
      <c r="D3086" s="851"/>
      <c r="E3086" s="851"/>
      <c r="F3086" s="851"/>
      <c r="G3086" s="851"/>
      <c r="H3086" s="851"/>
      <c r="I3086" s="851"/>
      <c r="J3086" s="851"/>
      <c r="K3086" s="851"/>
      <c r="L3086" s="851"/>
      <c r="M3086" s="851"/>
      <c r="N3086" s="851"/>
      <c r="O3086" s="852"/>
      <c r="R3086"/>
      <c r="S3086"/>
      <c r="T3086"/>
      <c r="U3086"/>
    </row>
    <row r="3087" spans="2:21" ht="18" customHeight="1">
      <c r="B3087" s="853"/>
      <c r="C3087" s="851"/>
      <c r="D3087" s="851"/>
      <c r="E3087" s="851"/>
      <c r="F3087" s="851"/>
      <c r="G3087" s="851"/>
      <c r="H3087" s="851"/>
      <c r="I3087" s="851"/>
      <c r="J3087" s="851"/>
      <c r="K3087" s="851"/>
      <c r="L3087" s="851"/>
      <c r="M3087" s="851"/>
      <c r="N3087" s="851"/>
      <c r="O3087" s="852"/>
      <c r="R3087"/>
      <c r="S3087"/>
      <c r="T3087"/>
      <c r="U3087"/>
    </row>
    <row r="3088" spans="2:21" ht="18" customHeight="1">
      <c r="B3088" s="853"/>
      <c r="C3088" s="851"/>
      <c r="D3088" s="851"/>
      <c r="E3088" s="851"/>
      <c r="F3088" s="851"/>
      <c r="G3088" s="851"/>
      <c r="H3088" s="851"/>
      <c r="I3088" s="851"/>
      <c r="J3088" s="851"/>
      <c r="K3088" s="851"/>
      <c r="L3088" s="851"/>
      <c r="M3088" s="851"/>
      <c r="N3088" s="851"/>
      <c r="O3088" s="852"/>
      <c r="R3088"/>
      <c r="S3088"/>
      <c r="T3088"/>
      <c r="U3088"/>
    </row>
    <row r="3089" spans="2:21" ht="18" customHeight="1">
      <c r="B3089" s="853"/>
      <c r="C3089" s="851"/>
      <c r="D3089" s="851"/>
      <c r="E3089" s="851"/>
      <c r="F3089" s="851"/>
      <c r="G3089" s="851"/>
      <c r="H3089" s="851"/>
      <c r="I3089" s="851"/>
      <c r="J3089" s="851"/>
      <c r="K3089" s="851"/>
      <c r="L3089" s="851"/>
      <c r="M3089" s="851"/>
      <c r="N3089" s="851"/>
      <c r="O3089" s="852"/>
      <c r="R3089"/>
      <c r="S3089"/>
      <c r="T3089"/>
      <c r="U3089"/>
    </row>
    <row r="3090" spans="2:21" ht="18" customHeight="1">
      <c r="B3090" s="853"/>
      <c r="C3090" s="851"/>
      <c r="D3090" s="851"/>
      <c r="E3090" s="851"/>
      <c r="F3090" s="851"/>
      <c r="G3090" s="851"/>
      <c r="H3090" s="851"/>
      <c r="I3090" s="851"/>
      <c r="J3090" s="851"/>
      <c r="K3090" s="851"/>
      <c r="L3090" s="851"/>
      <c r="M3090" s="851"/>
      <c r="N3090" s="851"/>
      <c r="O3090" s="852"/>
      <c r="R3090"/>
      <c r="S3090"/>
      <c r="T3090"/>
      <c r="U3090"/>
    </row>
    <row r="3091" spans="2:21" ht="18" customHeight="1">
      <c r="B3091" s="853"/>
      <c r="C3091" s="851"/>
      <c r="D3091" s="851"/>
      <c r="E3091" s="851"/>
      <c r="F3091" s="851"/>
      <c r="G3091" s="851"/>
      <c r="H3091" s="851"/>
      <c r="I3091" s="851"/>
      <c r="J3091" s="851"/>
      <c r="K3091" s="851"/>
      <c r="L3091" s="851"/>
      <c r="M3091" s="851"/>
      <c r="N3091" s="851"/>
      <c r="O3091" s="852"/>
      <c r="R3091"/>
      <c r="S3091"/>
      <c r="T3091"/>
      <c r="U3091"/>
    </row>
    <row r="3092" spans="2:21" ht="18" customHeight="1">
      <c r="B3092" s="979"/>
      <c r="C3092" s="980"/>
      <c r="D3092" s="980"/>
      <c r="E3092" s="980"/>
      <c r="F3092" s="980"/>
      <c r="G3092" s="980"/>
      <c r="H3092" s="980"/>
      <c r="I3092" s="980"/>
      <c r="J3092" s="980"/>
      <c r="K3092" s="980"/>
      <c r="L3092" s="980"/>
      <c r="M3092" s="980"/>
      <c r="N3092" s="980"/>
      <c r="O3092" s="981"/>
      <c r="R3092"/>
      <c r="S3092"/>
      <c r="T3092"/>
      <c r="U3092"/>
    </row>
    <row r="3093" spans="2:21" ht="18" customHeight="1">
      <c r="B3093" s="969" t="s">
        <v>385</v>
      </c>
      <c r="C3093" s="970"/>
      <c r="D3093" s="970"/>
      <c r="E3093" s="970"/>
      <c r="F3093" s="970"/>
      <c r="G3093" s="970"/>
      <c r="H3093" s="970"/>
      <c r="I3093" s="970"/>
      <c r="J3093" s="970"/>
      <c r="K3093" s="970"/>
      <c r="L3093" s="970"/>
      <c r="M3093" s="970"/>
      <c r="N3093" s="970"/>
      <c r="O3093" s="971"/>
      <c r="R3093"/>
      <c r="S3093"/>
      <c r="T3093"/>
      <c r="U3093"/>
    </row>
    <row r="3094" spans="2:21" ht="18" customHeight="1">
      <c r="B3094" s="972"/>
      <c r="C3094" s="851"/>
      <c r="D3094" s="851"/>
      <c r="E3094" s="851"/>
      <c r="F3094" s="851"/>
      <c r="G3094" s="851"/>
      <c r="H3094" s="851"/>
      <c r="I3094" s="851"/>
      <c r="J3094" s="851"/>
      <c r="K3094" s="851"/>
      <c r="L3094" s="851"/>
      <c r="M3094" s="851"/>
      <c r="N3094" s="851"/>
      <c r="O3094" s="852"/>
      <c r="R3094"/>
      <c r="S3094"/>
      <c r="T3094"/>
      <c r="U3094"/>
    </row>
    <row r="3095" spans="2:21" ht="18" customHeight="1">
      <c r="B3095" s="853"/>
      <c r="C3095" s="851"/>
      <c r="D3095" s="851"/>
      <c r="E3095" s="851"/>
      <c r="F3095" s="851"/>
      <c r="G3095" s="851"/>
      <c r="H3095" s="851"/>
      <c r="I3095" s="851"/>
      <c r="J3095" s="851"/>
      <c r="K3095" s="851"/>
      <c r="L3095" s="851"/>
      <c r="M3095" s="851"/>
      <c r="N3095" s="851"/>
      <c r="O3095" s="852"/>
      <c r="R3095"/>
      <c r="S3095"/>
      <c r="T3095"/>
      <c r="U3095"/>
    </row>
    <row r="3096" spans="2:21" ht="18" customHeight="1">
      <c r="B3096" s="853"/>
      <c r="C3096" s="851"/>
      <c r="D3096" s="851"/>
      <c r="E3096" s="851"/>
      <c r="F3096" s="851"/>
      <c r="G3096" s="851"/>
      <c r="H3096" s="851"/>
      <c r="I3096" s="851"/>
      <c r="J3096" s="851"/>
      <c r="K3096" s="851"/>
      <c r="L3096" s="851"/>
      <c r="M3096" s="851"/>
      <c r="N3096" s="851"/>
      <c r="O3096" s="852"/>
      <c r="R3096"/>
      <c r="S3096"/>
      <c r="T3096"/>
      <c r="U3096"/>
    </row>
    <row r="3097" spans="2:21" ht="18" customHeight="1">
      <c r="B3097" s="853"/>
      <c r="C3097" s="851"/>
      <c r="D3097" s="851"/>
      <c r="E3097" s="851"/>
      <c r="F3097" s="851"/>
      <c r="G3097" s="851"/>
      <c r="H3097" s="851"/>
      <c r="I3097" s="851"/>
      <c r="J3097" s="851"/>
      <c r="K3097" s="851"/>
      <c r="L3097" s="851"/>
      <c r="M3097" s="851"/>
      <c r="N3097" s="851"/>
      <c r="O3097" s="852"/>
      <c r="R3097"/>
      <c r="S3097"/>
      <c r="T3097"/>
      <c r="U3097"/>
    </row>
    <row r="3098" spans="2:21" ht="18" customHeight="1">
      <c r="B3098" s="973" t="s">
        <v>387</v>
      </c>
      <c r="C3098" s="974"/>
      <c r="D3098" s="974"/>
      <c r="E3098" s="974"/>
      <c r="F3098" s="974"/>
      <c r="G3098" s="974"/>
      <c r="H3098" s="974"/>
      <c r="I3098" s="974"/>
      <c r="J3098" s="974"/>
      <c r="K3098" s="974"/>
      <c r="L3098" s="974"/>
      <c r="M3098" s="974"/>
      <c r="N3098" s="974"/>
      <c r="O3098" s="975"/>
      <c r="R3098"/>
      <c r="S3098"/>
      <c r="T3098"/>
      <c r="U3098"/>
    </row>
    <row r="3099" spans="2:21" ht="18" customHeight="1">
      <c r="B3099" s="972"/>
      <c r="C3099" s="851"/>
      <c r="D3099" s="851"/>
      <c r="E3099" s="851"/>
      <c r="F3099" s="851"/>
      <c r="G3099" s="851"/>
      <c r="H3099" s="851"/>
      <c r="I3099" s="851"/>
      <c r="J3099" s="851"/>
      <c r="K3099" s="851"/>
      <c r="L3099" s="851"/>
      <c r="M3099" s="851"/>
      <c r="N3099" s="851"/>
      <c r="O3099" s="852"/>
      <c r="R3099"/>
      <c r="S3099"/>
      <c r="T3099"/>
      <c r="U3099"/>
    </row>
    <row r="3100" spans="2:21" ht="18" customHeight="1">
      <c r="B3100" s="854"/>
      <c r="C3100" s="855"/>
      <c r="D3100" s="855"/>
      <c r="E3100" s="855"/>
      <c r="F3100" s="855"/>
      <c r="G3100" s="855"/>
      <c r="H3100" s="855"/>
      <c r="I3100" s="855"/>
      <c r="J3100" s="855"/>
      <c r="K3100" s="855"/>
      <c r="L3100" s="855"/>
      <c r="M3100" s="855"/>
      <c r="N3100" s="855"/>
      <c r="O3100" s="856"/>
      <c r="R3100"/>
      <c r="S3100"/>
      <c r="T3100"/>
      <c r="U3100"/>
    </row>
    <row r="3101" spans="2:21" ht="18" customHeight="1">
      <c r="B3101" s="976" t="s">
        <v>88</v>
      </c>
      <c r="C3101" s="977"/>
      <c r="D3101" s="977"/>
      <c r="E3101" s="977"/>
      <c r="F3101" s="977"/>
      <c r="G3101" s="977"/>
      <c r="H3101" s="977"/>
      <c r="I3101" s="977"/>
      <c r="J3101" s="977"/>
      <c r="K3101" s="977"/>
      <c r="L3101" s="977"/>
      <c r="M3101" s="977"/>
      <c r="N3101" s="977"/>
      <c r="O3101" s="978"/>
      <c r="R3101"/>
      <c r="S3101"/>
      <c r="T3101"/>
      <c r="U3101"/>
    </row>
    <row r="3102" spans="2:21" ht="18" customHeight="1">
      <c r="B3102" s="955"/>
      <c r="C3102" s="956"/>
      <c r="D3102" s="956"/>
      <c r="E3102" s="956"/>
      <c r="F3102" s="956"/>
      <c r="G3102" s="956"/>
      <c r="H3102" s="956"/>
      <c r="I3102" s="956"/>
      <c r="J3102" s="956"/>
      <c r="K3102" s="956"/>
      <c r="L3102" s="956"/>
      <c r="M3102" s="956"/>
      <c r="N3102" s="956"/>
      <c r="O3102" s="957"/>
      <c r="R3102"/>
      <c r="S3102"/>
      <c r="T3102"/>
      <c r="U3102"/>
    </row>
    <row r="3103" spans="2:21" ht="18" customHeight="1">
      <c r="B3103" s="853"/>
      <c r="C3103" s="851"/>
      <c r="D3103" s="851"/>
      <c r="E3103" s="851"/>
      <c r="F3103" s="851"/>
      <c r="G3103" s="851"/>
      <c r="H3103" s="851"/>
      <c r="I3103" s="851"/>
      <c r="J3103" s="851"/>
      <c r="K3103" s="851"/>
      <c r="L3103" s="851"/>
      <c r="M3103" s="851"/>
      <c r="N3103" s="851"/>
      <c r="O3103" s="852"/>
      <c r="R3103"/>
      <c r="S3103"/>
      <c r="T3103"/>
      <c r="U3103"/>
    </row>
    <row r="3104" spans="2:21" s="519" customFormat="1" ht="18" customHeight="1">
      <c r="B3104" s="854"/>
      <c r="C3104" s="855"/>
      <c r="D3104" s="855"/>
      <c r="E3104" s="855"/>
      <c r="F3104" s="855"/>
      <c r="G3104" s="855"/>
      <c r="H3104" s="855"/>
      <c r="I3104" s="855"/>
      <c r="J3104" s="855"/>
      <c r="K3104" s="855"/>
      <c r="L3104" s="855"/>
      <c r="M3104" s="855"/>
      <c r="N3104" s="855"/>
      <c r="O3104" s="856"/>
    </row>
    <row r="3105" spans="1:15" s="1" customFormat="1" ht="4.5" customHeight="1" thickBot="1">
      <c r="B3105" s="500"/>
      <c r="C3105" s="500"/>
      <c r="D3105" s="501"/>
      <c r="E3105" s="501"/>
      <c r="F3105" s="501"/>
      <c r="G3105" s="501"/>
      <c r="H3105" s="501"/>
      <c r="I3105" s="501"/>
      <c r="J3105" s="501"/>
      <c r="K3105" s="501"/>
      <c r="L3105" s="501"/>
      <c r="M3105" s="501"/>
      <c r="N3105" s="501"/>
      <c r="O3105" s="501"/>
    </row>
    <row r="3106" spans="1:15" s="1" customFormat="1" ht="18" customHeight="1" thickBot="1">
      <c r="B3106" s="958" t="s">
        <v>76</v>
      </c>
      <c r="C3106" s="959"/>
      <c r="D3106" s="960"/>
      <c r="E3106" s="714">
        <v>29</v>
      </c>
      <c r="F3106" s="450"/>
      <c r="G3106" s="450"/>
      <c r="H3106" s="450"/>
      <c r="I3106" s="450"/>
      <c r="J3106" s="450"/>
      <c r="K3106" s="450"/>
      <c r="L3106" s="760"/>
      <c r="M3106" s="760"/>
      <c r="N3106" s="760"/>
      <c r="O3106" s="760"/>
    </row>
    <row r="3107" spans="1:15" s="38" customFormat="1" ht="18.75" customHeight="1">
      <c r="A3107" s="307"/>
      <c r="B3107" s="224" t="s">
        <v>493</v>
      </c>
      <c r="C3107" s="224"/>
      <c r="D3107" s="225"/>
      <c r="E3107" s="226"/>
      <c r="F3107" s="226"/>
      <c r="G3107" s="226"/>
      <c r="H3107" s="226"/>
      <c r="I3107" s="226"/>
      <c r="J3107" s="502"/>
      <c r="K3107" s="227"/>
      <c r="L3107" s="760"/>
      <c r="M3107" s="760"/>
      <c r="N3107" s="760"/>
      <c r="O3107" s="760"/>
    </row>
    <row r="3108" spans="1:15" s="38" customFormat="1">
      <c r="A3108" s="503"/>
      <c r="B3108" s="375" t="s">
        <v>228</v>
      </c>
      <c r="C3108" s="375"/>
      <c r="D3108" s="504"/>
      <c r="E3108" s="505"/>
      <c r="F3108" s="505"/>
      <c r="G3108" s="228" t="s">
        <v>229</v>
      </c>
      <c r="H3108" s="504"/>
      <c r="I3108" s="375" t="s">
        <v>230</v>
      </c>
      <c r="J3108" s="375"/>
      <c r="K3108" s="503"/>
      <c r="L3108" s="506"/>
      <c r="M3108" s="507"/>
      <c r="N3108" s="508"/>
      <c r="O3108" s="228" t="s">
        <v>229</v>
      </c>
    </row>
    <row r="3109" spans="1:15" s="38" customFormat="1">
      <c r="A3109" s="509"/>
      <c r="B3109" s="229" t="s">
        <v>231</v>
      </c>
      <c r="C3109" s="230"/>
      <c r="D3109" s="230"/>
      <c r="E3109" s="231"/>
      <c r="F3109" s="231" t="s">
        <v>232</v>
      </c>
      <c r="G3109" s="232" t="s">
        <v>233</v>
      </c>
      <c r="H3109" s="233"/>
      <c r="I3109" s="229" t="s">
        <v>231</v>
      </c>
      <c r="J3109" s="230"/>
      <c r="K3109" s="230"/>
      <c r="L3109" s="230"/>
      <c r="M3109" s="231"/>
      <c r="N3109" s="231" t="s">
        <v>232</v>
      </c>
      <c r="O3109" s="232" t="s">
        <v>233</v>
      </c>
    </row>
    <row r="3110" spans="1:15" s="38" customFormat="1" ht="18" customHeight="1">
      <c r="A3110" s="503"/>
      <c r="B3110" s="234" t="s">
        <v>234</v>
      </c>
      <c r="C3110" s="235"/>
      <c r="D3110" s="235"/>
      <c r="E3110" s="236"/>
      <c r="F3110" s="237"/>
      <c r="G3110" s="238"/>
      <c r="H3110" s="510"/>
      <c r="I3110" s="234" t="s">
        <v>235</v>
      </c>
      <c r="J3110" s="235"/>
      <c r="K3110" s="235"/>
      <c r="L3110" s="235"/>
      <c r="M3110" s="236"/>
      <c r="N3110" s="239"/>
      <c r="O3110" s="240"/>
    </row>
    <row r="3111" spans="1:15" s="38" customFormat="1" ht="14.25" customHeight="1">
      <c r="A3111" s="503"/>
      <c r="B3111" s="241"/>
      <c r="C3111" s="242"/>
      <c r="D3111" s="243"/>
      <c r="E3111" s="244"/>
      <c r="F3111" s="245"/>
      <c r="G3111" s="246"/>
      <c r="H3111" s="510"/>
      <c r="I3111" s="247"/>
      <c r="J3111" s="248"/>
      <c r="K3111" s="243"/>
      <c r="L3111" s="243"/>
      <c r="M3111" s="244"/>
      <c r="N3111" s="245"/>
      <c r="O3111" s="249"/>
    </row>
    <row r="3112" spans="1:15" s="38" customFormat="1" ht="14.25" customHeight="1">
      <c r="A3112" s="503"/>
      <c r="B3112" s="250"/>
      <c r="C3112" s="251"/>
      <c r="D3112" s="252"/>
      <c r="E3112" s="253"/>
      <c r="F3112" s="245"/>
      <c r="G3112" s="254">
        <f>ROUNDDOWN(SUM(F3111:F3118)/1000,0)</f>
        <v>0</v>
      </c>
      <c r="H3112" s="511"/>
      <c r="I3112" s="247"/>
      <c r="J3112" s="255"/>
      <c r="K3112" s="252"/>
      <c r="L3112" s="252"/>
      <c r="M3112" s="253"/>
      <c r="N3112" s="245"/>
      <c r="O3112" s="256">
        <f>ROUNDDOWN(SUM(N3111:N3123)/1000,0)</f>
        <v>0</v>
      </c>
    </row>
    <row r="3113" spans="1:15" s="38" customFormat="1" ht="14.25" customHeight="1">
      <c r="A3113" s="503"/>
      <c r="B3113" s="250"/>
      <c r="C3113" s="251"/>
      <c r="D3113" s="252"/>
      <c r="E3113" s="253"/>
      <c r="F3113" s="245"/>
      <c r="G3113" s="254"/>
      <c r="H3113" s="511"/>
      <c r="I3113" s="257"/>
      <c r="J3113" s="255"/>
      <c r="K3113" s="252"/>
      <c r="L3113" s="252"/>
      <c r="M3113" s="253"/>
      <c r="N3113" s="245"/>
      <c r="O3113" s="249"/>
    </row>
    <row r="3114" spans="1:15" s="38" customFormat="1" ht="14.25" customHeight="1">
      <c r="A3114" s="503"/>
      <c r="B3114" s="250"/>
      <c r="C3114" s="251"/>
      <c r="D3114" s="252"/>
      <c r="E3114" s="253"/>
      <c r="F3114" s="245"/>
      <c r="G3114" s="254"/>
      <c r="H3114" s="511"/>
      <c r="I3114" s="257"/>
      <c r="J3114" s="255"/>
      <c r="K3114" s="252"/>
      <c r="L3114" s="252"/>
      <c r="M3114" s="253"/>
      <c r="N3114" s="245"/>
      <c r="O3114" s="249"/>
    </row>
    <row r="3115" spans="1:15" s="38" customFormat="1" ht="14.25" customHeight="1">
      <c r="A3115" s="503"/>
      <c r="B3115" s="250"/>
      <c r="C3115" s="251"/>
      <c r="D3115" s="252"/>
      <c r="E3115" s="253"/>
      <c r="F3115" s="245"/>
      <c r="G3115" s="254"/>
      <c r="H3115" s="511"/>
      <c r="I3115" s="257"/>
      <c r="J3115" s="255"/>
      <c r="K3115" s="252"/>
      <c r="L3115" s="252"/>
      <c r="M3115" s="253"/>
      <c r="N3115" s="245"/>
      <c r="O3115" s="249"/>
    </row>
    <row r="3116" spans="1:15" s="38" customFormat="1" ht="14.25" customHeight="1">
      <c r="A3116" s="503"/>
      <c r="B3116" s="250"/>
      <c r="C3116" s="251"/>
      <c r="D3116" s="252"/>
      <c r="E3116" s="253"/>
      <c r="F3116" s="245"/>
      <c r="G3116" s="254"/>
      <c r="H3116" s="511"/>
      <c r="I3116" s="257"/>
      <c r="J3116" s="255"/>
      <c r="K3116" s="252"/>
      <c r="L3116" s="252"/>
      <c r="M3116" s="253"/>
      <c r="N3116" s="245"/>
      <c r="O3116" s="249"/>
    </row>
    <row r="3117" spans="1:15" s="38" customFormat="1" ht="14.25" customHeight="1">
      <c r="A3117" s="503"/>
      <c r="B3117" s="250"/>
      <c r="C3117" s="251"/>
      <c r="D3117" s="252"/>
      <c r="E3117" s="253"/>
      <c r="F3117" s="245"/>
      <c r="G3117" s="258"/>
      <c r="H3117" s="512"/>
      <c r="I3117" s="259"/>
      <c r="J3117" s="255"/>
      <c r="K3117" s="252"/>
      <c r="L3117" s="252"/>
      <c r="M3117" s="253"/>
      <c r="N3117" s="245"/>
      <c r="O3117" s="249"/>
    </row>
    <row r="3118" spans="1:15" s="38" customFormat="1" ht="14.25" customHeight="1">
      <c r="A3118" s="503"/>
      <c r="B3118" s="250"/>
      <c r="C3118" s="260"/>
      <c r="D3118" s="261"/>
      <c r="E3118" s="262"/>
      <c r="F3118" s="263"/>
      <c r="G3118" s="258"/>
      <c r="H3118" s="512"/>
      <c r="I3118" s="259"/>
      <c r="J3118" s="255"/>
      <c r="K3118" s="252"/>
      <c r="L3118" s="252"/>
      <c r="M3118" s="253"/>
      <c r="N3118" s="245"/>
      <c r="O3118" s="249"/>
    </row>
    <row r="3119" spans="1:15" s="38" customFormat="1" ht="14.25" customHeight="1">
      <c r="A3119" s="503"/>
      <c r="B3119" s="234" t="s">
        <v>236</v>
      </c>
      <c r="C3119" s="235"/>
      <c r="D3119" s="235"/>
      <c r="E3119" s="236"/>
      <c r="F3119" s="237"/>
      <c r="G3119" s="238"/>
      <c r="H3119" s="513"/>
      <c r="I3119" s="247"/>
      <c r="J3119" s="255"/>
      <c r="K3119" s="252"/>
      <c r="L3119" s="252"/>
      <c r="M3119" s="253"/>
      <c r="N3119" s="245"/>
      <c r="O3119" s="249"/>
    </row>
    <row r="3120" spans="1:15" s="38" customFormat="1" ht="14.25" customHeight="1">
      <c r="A3120" s="503"/>
      <c r="B3120" s="241"/>
      <c r="C3120" s="242"/>
      <c r="D3120" s="243"/>
      <c r="E3120" s="244"/>
      <c r="F3120" s="264"/>
      <c r="G3120" s="246"/>
      <c r="H3120" s="513"/>
      <c r="I3120" s="257"/>
      <c r="J3120" s="255"/>
      <c r="K3120" s="252"/>
      <c r="L3120" s="252"/>
      <c r="M3120" s="253"/>
      <c r="N3120" s="245"/>
      <c r="O3120" s="249"/>
    </row>
    <row r="3121" spans="1:15" s="38" customFormat="1" ht="14.25" customHeight="1">
      <c r="A3121" s="503"/>
      <c r="B3121" s="250"/>
      <c r="C3121" s="251"/>
      <c r="D3121" s="252"/>
      <c r="E3121" s="253"/>
      <c r="F3121" s="265"/>
      <c r="G3121" s="254">
        <f>ROUNDDOWN(SUM(F3120:F3124)/1000,0)</f>
        <v>0</v>
      </c>
      <c r="H3121" s="511"/>
      <c r="I3121" s="247"/>
      <c r="J3121" s="255"/>
      <c r="K3121" s="252"/>
      <c r="L3121" s="252"/>
      <c r="M3121" s="253"/>
      <c r="N3121" s="245"/>
      <c r="O3121" s="249"/>
    </row>
    <row r="3122" spans="1:15" s="38" customFormat="1" ht="14.25" customHeight="1">
      <c r="A3122" s="503"/>
      <c r="B3122" s="250"/>
      <c r="C3122" s="251"/>
      <c r="D3122" s="252"/>
      <c r="E3122" s="253"/>
      <c r="F3122" s="265"/>
      <c r="G3122" s="254"/>
      <c r="H3122" s="511"/>
      <c r="I3122" s="247"/>
      <c r="J3122" s="255"/>
      <c r="K3122" s="252"/>
      <c r="L3122" s="252"/>
      <c r="M3122" s="253"/>
      <c r="N3122" s="265"/>
      <c r="O3122" s="249"/>
    </row>
    <row r="3123" spans="1:15" s="38" customFormat="1" ht="14.25" customHeight="1">
      <c r="A3123" s="503"/>
      <c r="B3123" s="250"/>
      <c r="C3123" s="251"/>
      <c r="D3123" s="252"/>
      <c r="E3123" s="253"/>
      <c r="F3123" s="245"/>
      <c r="G3123" s="254"/>
      <c r="H3123" s="513"/>
      <c r="I3123" s="247"/>
      <c r="J3123" s="266"/>
      <c r="K3123" s="261"/>
      <c r="L3123" s="261"/>
      <c r="M3123" s="262"/>
      <c r="N3123" s="245"/>
      <c r="O3123" s="267"/>
    </row>
    <row r="3124" spans="1:15" s="38" customFormat="1" ht="14.25" customHeight="1">
      <c r="A3124" s="503"/>
      <c r="B3124" s="250"/>
      <c r="C3124" s="260"/>
      <c r="D3124" s="261"/>
      <c r="E3124" s="262"/>
      <c r="F3124" s="263"/>
      <c r="G3124" s="254"/>
      <c r="H3124" s="511"/>
      <c r="I3124" s="234" t="s">
        <v>237</v>
      </c>
      <c r="J3124" s="235"/>
      <c r="K3124" s="235"/>
      <c r="L3124" s="235"/>
      <c r="M3124" s="236"/>
      <c r="N3124" s="237"/>
      <c r="O3124" s="268"/>
    </row>
    <row r="3125" spans="1:15" s="38" customFormat="1" ht="14.25" customHeight="1">
      <c r="A3125" s="503"/>
      <c r="B3125" s="234" t="s">
        <v>238</v>
      </c>
      <c r="C3125" s="235"/>
      <c r="D3125" s="235"/>
      <c r="E3125" s="236"/>
      <c r="F3125" s="237"/>
      <c r="G3125" s="238"/>
      <c r="H3125" s="511"/>
      <c r="I3125" s="247"/>
      <c r="J3125" s="248"/>
      <c r="K3125" s="243"/>
      <c r="L3125" s="243"/>
      <c r="M3125" s="244"/>
      <c r="N3125" s="245"/>
      <c r="O3125" s="249"/>
    </row>
    <row r="3126" spans="1:15" s="38" customFormat="1" ht="14.25" customHeight="1">
      <c r="A3126" s="503"/>
      <c r="B3126" s="241"/>
      <c r="C3126" s="242"/>
      <c r="D3126" s="243"/>
      <c r="E3126" s="244"/>
      <c r="F3126" s="264"/>
      <c r="G3126" s="246"/>
      <c r="H3126" s="513"/>
      <c r="I3126" s="247"/>
      <c r="J3126" s="255"/>
      <c r="K3126" s="252"/>
      <c r="L3126" s="252"/>
      <c r="M3126" s="253"/>
      <c r="N3126" s="265"/>
      <c r="O3126" s="256">
        <f>ROUNDDOWN(SUM(N3125:N3141)/1000,0)</f>
        <v>0</v>
      </c>
    </row>
    <row r="3127" spans="1:15" s="38" customFormat="1" ht="14.25" customHeight="1">
      <c r="A3127" s="503"/>
      <c r="B3127" s="250"/>
      <c r="C3127" s="251"/>
      <c r="D3127" s="252"/>
      <c r="E3127" s="253"/>
      <c r="F3127" s="265"/>
      <c r="G3127" s="254">
        <f>ROUNDDOWN(SUM(F3126:F3131)/1000,0)</f>
        <v>0</v>
      </c>
      <c r="H3127" s="513"/>
      <c r="I3127" s="257"/>
      <c r="J3127" s="255"/>
      <c r="K3127" s="252"/>
      <c r="L3127" s="252"/>
      <c r="M3127" s="253"/>
      <c r="N3127" s="245"/>
      <c r="O3127" s="249"/>
    </row>
    <row r="3128" spans="1:15" s="38" customFormat="1" ht="14.25" customHeight="1">
      <c r="A3128" s="503"/>
      <c r="B3128" s="250"/>
      <c r="C3128" s="251"/>
      <c r="D3128" s="252"/>
      <c r="E3128" s="253"/>
      <c r="F3128" s="265"/>
      <c r="G3128" s="254"/>
      <c r="H3128" s="513"/>
      <c r="I3128" s="257"/>
      <c r="J3128" s="255"/>
      <c r="K3128" s="252"/>
      <c r="L3128" s="252"/>
      <c r="M3128" s="253"/>
      <c r="N3128" s="245"/>
      <c r="O3128" s="249"/>
    </row>
    <row r="3129" spans="1:15" s="38" customFormat="1" ht="14.25" customHeight="1">
      <c r="A3129" s="503"/>
      <c r="B3129" s="250"/>
      <c r="C3129" s="251"/>
      <c r="D3129" s="252"/>
      <c r="E3129" s="253"/>
      <c r="F3129" s="265"/>
      <c r="G3129" s="254"/>
      <c r="H3129" s="511"/>
      <c r="I3129" s="257"/>
      <c r="J3129" s="255"/>
      <c r="K3129" s="252"/>
      <c r="L3129" s="252"/>
      <c r="M3129" s="253"/>
      <c r="N3129" s="265"/>
      <c r="O3129" s="249"/>
    </row>
    <row r="3130" spans="1:15" s="38" customFormat="1" ht="14.25" customHeight="1">
      <c r="A3130" s="503"/>
      <c r="B3130" s="250"/>
      <c r="C3130" s="251"/>
      <c r="D3130" s="252"/>
      <c r="E3130" s="253"/>
      <c r="F3130" s="245"/>
      <c r="G3130" s="254"/>
      <c r="H3130" s="511"/>
      <c r="I3130" s="257"/>
      <c r="J3130" s="255"/>
      <c r="K3130" s="252"/>
      <c r="L3130" s="252"/>
      <c r="M3130" s="253"/>
      <c r="N3130" s="265"/>
      <c r="O3130" s="249"/>
    </row>
    <row r="3131" spans="1:15" s="38" customFormat="1" ht="14.25" customHeight="1">
      <c r="A3131" s="503"/>
      <c r="B3131" s="250"/>
      <c r="C3131" s="260"/>
      <c r="D3131" s="261"/>
      <c r="E3131" s="262"/>
      <c r="F3131" s="263"/>
      <c r="G3131" s="254"/>
      <c r="H3131" s="511"/>
      <c r="I3131" s="247"/>
      <c r="J3131" s="255"/>
      <c r="K3131" s="252"/>
      <c r="L3131" s="252"/>
      <c r="M3131" s="253"/>
      <c r="N3131" s="265"/>
      <c r="O3131" s="249"/>
    </row>
    <row r="3132" spans="1:15" s="38" customFormat="1" ht="14.25" customHeight="1">
      <c r="A3132" s="503"/>
      <c r="B3132" s="234" t="s">
        <v>239</v>
      </c>
      <c r="C3132" s="235"/>
      <c r="D3132" s="235"/>
      <c r="E3132" s="236"/>
      <c r="F3132" s="237"/>
      <c r="G3132" s="238"/>
      <c r="H3132" s="511"/>
      <c r="I3132" s="257"/>
      <c r="J3132" s="255"/>
      <c r="K3132" s="252"/>
      <c r="L3132" s="252"/>
      <c r="M3132" s="253"/>
      <c r="N3132" s="265"/>
      <c r="O3132" s="249"/>
    </row>
    <row r="3133" spans="1:15" s="38" customFormat="1" ht="14.25" customHeight="1">
      <c r="A3133" s="503"/>
      <c r="B3133" s="241"/>
      <c r="C3133" s="242"/>
      <c r="D3133" s="243"/>
      <c r="E3133" s="244"/>
      <c r="F3133" s="264"/>
      <c r="G3133" s="246"/>
      <c r="H3133" s="513"/>
      <c r="I3133" s="247"/>
      <c r="J3133" s="255"/>
      <c r="K3133" s="252"/>
      <c r="L3133" s="252"/>
      <c r="M3133" s="253"/>
      <c r="N3133" s="245"/>
      <c r="O3133" s="249"/>
    </row>
    <row r="3134" spans="1:15" s="38" customFormat="1" ht="14.25" customHeight="1">
      <c r="A3134" s="503"/>
      <c r="B3134" s="250"/>
      <c r="C3134" s="251"/>
      <c r="D3134" s="252"/>
      <c r="E3134" s="253"/>
      <c r="F3134" s="265"/>
      <c r="G3134" s="254">
        <f>ROUNDDOWN(SUM(F3133:F3137)/1000,0)</f>
        <v>0</v>
      </c>
      <c r="H3134" s="513"/>
      <c r="I3134" s="247"/>
      <c r="J3134" s="255"/>
      <c r="K3134" s="252"/>
      <c r="L3134" s="252"/>
      <c r="M3134" s="253"/>
      <c r="N3134" s="245"/>
      <c r="O3134" s="249"/>
    </row>
    <row r="3135" spans="1:15" s="38" customFormat="1" ht="14.25" customHeight="1">
      <c r="A3135" s="503"/>
      <c r="B3135" s="250"/>
      <c r="C3135" s="251"/>
      <c r="D3135" s="252"/>
      <c r="E3135" s="253"/>
      <c r="F3135" s="265"/>
      <c r="G3135" s="254"/>
      <c r="H3135" s="513"/>
      <c r="I3135" s="247"/>
      <c r="J3135" s="255"/>
      <c r="K3135" s="252"/>
      <c r="L3135" s="252"/>
      <c r="M3135" s="253"/>
      <c r="N3135" s="245"/>
      <c r="O3135" s="249"/>
    </row>
    <row r="3136" spans="1:15" s="38" customFormat="1" ht="14.25" customHeight="1">
      <c r="A3136" s="503"/>
      <c r="B3136" s="250"/>
      <c r="C3136" s="251"/>
      <c r="D3136" s="252"/>
      <c r="E3136" s="253"/>
      <c r="F3136" s="245"/>
      <c r="G3136" s="254"/>
      <c r="H3136" s="511"/>
      <c r="I3136" s="257"/>
      <c r="J3136" s="255"/>
      <c r="K3136" s="252"/>
      <c r="L3136" s="252"/>
      <c r="M3136" s="253"/>
      <c r="N3136" s="265"/>
      <c r="O3136" s="249"/>
    </row>
    <row r="3137" spans="1:15" s="38" customFormat="1" ht="14.25" customHeight="1">
      <c r="A3137" s="503"/>
      <c r="B3137" s="250"/>
      <c r="C3137" s="260"/>
      <c r="D3137" s="261"/>
      <c r="E3137" s="262"/>
      <c r="F3137" s="263"/>
      <c r="G3137" s="254"/>
      <c r="H3137" s="511"/>
      <c r="I3137" s="257"/>
      <c r="J3137" s="255"/>
      <c r="K3137" s="252"/>
      <c r="L3137" s="252"/>
      <c r="M3137" s="253"/>
      <c r="N3137" s="245"/>
      <c r="O3137" s="249"/>
    </row>
    <row r="3138" spans="1:15" s="38" customFormat="1" ht="14.25" customHeight="1">
      <c r="A3138" s="503"/>
      <c r="B3138" s="234" t="s">
        <v>240</v>
      </c>
      <c r="C3138" s="235"/>
      <c r="D3138" s="235"/>
      <c r="E3138" s="236"/>
      <c r="F3138" s="237"/>
      <c r="G3138" s="238"/>
      <c r="H3138" s="511"/>
      <c r="I3138" s="257"/>
      <c r="J3138" s="255"/>
      <c r="K3138" s="252"/>
      <c r="L3138" s="252"/>
      <c r="M3138" s="253"/>
      <c r="N3138" s="245"/>
      <c r="O3138" s="249"/>
    </row>
    <row r="3139" spans="1:15" s="38" customFormat="1" ht="14.25" customHeight="1">
      <c r="A3139" s="503"/>
      <c r="B3139" s="241"/>
      <c r="C3139" s="242"/>
      <c r="D3139" s="243"/>
      <c r="E3139" s="244"/>
      <c r="F3139" s="269"/>
      <c r="G3139" s="246"/>
      <c r="H3139" s="511"/>
      <c r="I3139" s="257"/>
      <c r="J3139" s="255"/>
      <c r="K3139" s="252"/>
      <c r="L3139" s="252"/>
      <c r="M3139" s="253"/>
      <c r="N3139" s="245"/>
      <c r="O3139" s="249"/>
    </row>
    <row r="3140" spans="1:15" s="38" customFormat="1" ht="14.25" customHeight="1">
      <c r="A3140" s="503"/>
      <c r="B3140" s="250"/>
      <c r="C3140" s="251"/>
      <c r="D3140" s="252"/>
      <c r="E3140" s="253"/>
      <c r="F3140" s="245"/>
      <c r="G3140" s="246">
        <f>ROUNDDOWN(SUM(F3139:F3143)/1000,0)</f>
        <v>0</v>
      </c>
      <c r="H3140" s="511"/>
      <c r="I3140" s="247"/>
      <c r="J3140" s="255"/>
      <c r="K3140" s="252"/>
      <c r="L3140" s="252"/>
      <c r="M3140" s="253"/>
      <c r="N3140" s="265"/>
      <c r="O3140" s="249"/>
    </row>
    <row r="3141" spans="1:15" s="38" customFormat="1" ht="14.25" customHeight="1">
      <c r="A3141" s="503"/>
      <c r="B3141" s="250"/>
      <c r="C3141" s="251"/>
      <c r="D3141" s="252"/>
      <c r="E3141" s="253"/>
      <c r="F3141" s="265"/>
      <c r="G3141" s="246"/>
      <c r="H3141" s="513"/>
      <c r="I3141" s="247"/>
      <c r="J3141" s="266"/>
      <c r="K3141" s="261"/>
      <c r="L3141" s="261"/>
      <c r="M3141" s="262"/>
      <c r="N3141" s="245"/>
      <c r="O3141" s="267"/>
    </row>
    <row r="3142" spans="1:15" s="38" customFormat="1" ht="14.25" customHeight="1">
      <c r="A3142" s="503"/>
      <c r="B3142" s="250"/>
      <c r="C3142" s="251"/>
      <c r="D3142" s="252"/>
      <c r="E3142" s="253"/>
      <c r="F3142" s="265"/>
      <c r="G3142" s="246"/>
      <c r="H3142" s="511"/>
      <c r="I3142" s="270" t="s">
        <v>241</v>
      </c>
      <c r="J3142" s="271"/>
      <c r="K3142" s="271"/>
      <c r="L3142" s="271"/>
      <c r="M3142" s="272"/>
      <c r="N3142" s="237"/>
      <c r="O3142" s="268"/>
    </row>
    <row r="3143" spans="1:15" s="38" customFormat="1" ht="14.25" customHeight="1">
      <c r="A3143" s="503"/>
      <c r="B3143" s="250"/>
      <c r="C3143" s="260"/>
      <c r="D3143" s="261"/>
      <c r="E3143" s="262"/>
      <c r="F3143" s="263"/>
      <c r="G3143" s="254"/>
      <c r="H3143" s="513"/>
      <c r="I3143" s="247"/>
      <c r="J3143" s="248"/>
      <c r="K3143" s="243"/>
      <c r="L3143" s="243"/>
      <c r="M3143" s="244"/>
      <c r="N3143" s="273"/>
      <c r="O3143" s="249"/>
    </row>
    <row r="3144" spans="1:15" s="38" customFormat="1" ht="14.25" customHeight="1">
      <c r="A3144" s="503"/>
      <c r="B3144" s="234" t="s">
        <v>242</v>
      </c>
      <c r="C3144" s="235"/>
      <c r="D3144" s="235"/>
      <c r="E3144" s="236"/>
      <c r="F3144" s="237"/>
      <c r="G3144" s="238"/>
      <c r="H3144" s="513"/>
      <c r="I3144" s="247"/>
      <c r="J3144" s="255"/>
      <c r="K3144" s="252"/>
      <c r="L3144" s="252"/>
      <c r="M3144" s="253"/>
      <c r="N3144" s="274"/>
      <c r="O3144" s="275">
        <f>ROUNDDOWN(SUM(N3143:N3154)/1000,0)</f>
        <v>0</v>
      </c>
    </row>
    <row r="3145" spans="1:15" s="38" customFormat="1" ht="14.25" customHeight="1">
      <c r="A3145" s="503"/>
      <c r="B3145" s="241"/>
      <c r="C3145" s="242"/>
      <c r="D3145" s="243"/>
      <c r="E3145" s="244"/>
      <c r="F3145" s="269"/>
      <c r="G3145" s="246"/>
      <c r="H3145" s="513"/>
      <c r="I3145" s="257"/>
      <c r="J3145" s="255"/>
      <c r="K3145" s="252"/>
      <c r="L3145" s="252"/>
      <c r="M3145" s="253"/>
      <c r="N3145" s="276"/>
      <c r="O3145" s="249"/>
    </row>
    <row r="3146" spans="1:15" s="38" customFormat="1" ht="14.25" customHeight="1">
      <c r="A3146" s="503"/>
      <c r="B3146" s="250"/>
      <c r="C3146" s="251"/>
      <c r="D3146" s="252"/>
      <c r="E3146" s="253"/>
      <c r="F3146" s="263"/>
      <c r="G3146" s="254">
        <f>ROUNDDOWN(SUM(F3145:F3148)/1000,0)</f>
        <v>0</v>
      </c>
      <c r="H3146" s="511"/>
      <c r="I3146" s="247"/>
      <c r="J3146" s="255"/>
      <c r="K3146" s="252"/>
      <c r="L3146" s="252"/>
      <c r="M3146" s="253"/>
      <c r="N3146" s="274"/>
      <c r="O3146" s="249"/>
    </row>
    <row r="3147" spans="1:15" s="38" customFormat="1" ht="14.25" customHeight="1">
      <c r="A3147" s="503"/>
      <c r="B3147" s="250"/>
      <c r="C3147" s="251"/>
      <c r="D3147" s="252"/>
      <c r="E3147" s="253"/>
      <c r="F3147" s="263"/>
      <c r="G3147" s="254"/>
      <c r="H3147" s="513"/>
      <c r="I3147" s="257"/>
      <c r="J3147" s="255"/>
      <c r="K3147" s="252"/>
      <c r="L3147" s="252"/>
      <c r="M3147" s="253"/>
      <c r="N3147" s="276"/>
      <c r="O3147" s="249"/>
    </row>
    <row r="3148" spans="1:15" s="38" customFormat="1" ht="14.25" customHeight="1">
      <c r="A3148" s="503"/>
      <c r="B3148" s="250"/>
      <c r="C3148" s="260"/>
      <c r="D3148" s="261"/>
      <c r="E3148" s="262"/>
      <c r="F3148" s="263"/>
      <c r="G3148" s="254"/>
      <c r="H3148" s="513"/>
      <c r="I3148" s="247"/>
      <c r="J3148" s="255"/>
      <c r="K3148" s="252"/>
      <c r="L3148" s="252"/>
      <c r="M3148" s="253"/>
      <c r="N3148" s="274"/>
      <c r="O3148" s="249"/>
    </row>
    <row r="3149" spans="1:15" s="38" customFormat="1" ht="14.25" customHeight="1" thickBot="1">
      <c r="A3149" s="503"/>
      <c r="B3149" s="277" t="s">
        <v>243</v>
      </c>
      <c r="C3149" s="278"/>
      <c r="D3149" s="278"/>
      <c r="E3149" s="279"/>
      <c r="F3149" s="280"/>
      <c r="G3149" s="281">
        <f>G3150-G3112-G3121-G3127-G3134-G3140-G3146</f>
        <v>0</v>
      </c>
      <c r="H3149" s="511"/>
      <c r="I3149" s="282"/>
      <c r="J3149" s="255"/>
      <c r="K3149" s="252"/>
      <c r="L3149" s="252"/>
      <c r="M3149" s="253"/>
      <c r="N3149" s="274"/>
      <c r="O3149" s="249"/>
    </row>
    <row r="3150" spans="1:15" s="38" customFormat="1" ht="20.149999999999999" customHeight="1" thickTop="1">
      <c r="A3150" s="503"/>
      <c r="B3150" s="961" t="s">
        <v>244</v>
      </c>
      <c r="C3150" s="962"/>
      <c r="D3150" s="962"/>
      <c r="E3150" s="962"/>
      <c r="F3150" s="963"/>
      <c r="G3150" s="283">
        <f>O3157</f>
        <v>0</v>
      </c>
      <c r="H3150" s="511"/>
      <c r="I3150" s="284"/>
      <c r="J3150" s="255"/>
      <c r="K3150" s="252"/>
      <c r="L3150" s="252"/>
      <c r="M3150" s="253"/>
      <c r="N3150" s="274"/>
      <c r="O3150" s="249"/>
    </row>
    <row r="3151" spans="1:15" s="38" customFormat="1" ht="14.25" customHeight="1">
      <c r="A3151" s="503"/>
      <c r="B3151" s="285" t="s">
        <v>245</v>
      </c>
      <c r="C3151" s="286"/>
      <c r="D3151" s="286"/>
      <c r="E3151" s="286"/>
      <c r="F3151" s="286"/>
      <c r="G3151" s="287"/>
      <c r="H3151" s="287"/>
      <c r="I3151" s="247"/>
      <c r="J3151" s="255"/>
      <c r="K3151" s="252"/>
      <c r="L3151" s="252"/>
      <c r="M3151" s="253"/>
      <c r="N3151" s="274"/>
      <c r="O3151" s="249"/>
    </row>
    <row r="3152" spans="1:15" s="38" customFormat="1" ht="14.25" customHeight="1">
      <c r="A3152" s="503"/>
      <c r="B3152" s="288" t="s">
        <v>246</v>
      </c>
      <c r="C3152" s="286"/>
      <c r="D3152" s="286"/>
      <c r="E3152" s="286"/>
      <c r="F3152" s="286"/>
      <c r="G3152" s="289" t="s">
        <v>247</v>
      </c>
      <c r="H3152" s="514"/>
      <c r="I3152" s="247"/>
      <c r="J3152" s="255"/>
      <c r="K3152" s="252"/>
      <c r="L3152" s="252"/>
      <c r="M3152" s="253"/>
      <c r="N3152" s="274"/>
      <c r="O3152" s="249"/>
    </row>
    <row r="3153" spans="1:21" s="38" customFormat="1" ht="14.25" customHeight="1">
      <c r="A3153" s="503"/>
      <c r="B3153" s="964" t="s">
        <v>2</v>
      </c>
      <c r="C3153" s="965"/>
      <c r="D3153" s="965"/>
      <c r="E3153" s="965"/>
      <c r="F3153" s="966"/>
      <c r="G3153" s="290" t="s">
        <v>85</v>
      </c>
      <c r="H3153" s="514"/>
      <c r="I3153" s="247"/>
      <c r="J3153" s="255"/>
      <c r="K3153" s="252"/>
      <c r="L3153" s="252"/>
      <c r="M3153" s="253"/>
      <c r="N3153" s="274"/>
      <c r="O3153" s="249"/>
    </row>
    <row r="3154" spans="1:21" s="38" customFormat="1" ht="20.149999999999999" customHeight="1" thickBot="1">
      <c r="A3154" s="503"/>
      <c r="B3154" s="943" t="s">
        <v>248</v>
      </c>
      <c r="C3154" s="967"/>
      <c r="D3154" s="967"/>
      <c r="E3154" s="967"/>
      <c r="F3154" s="968"/>
      <c r="G3154" s="291"/>
      <c r="H3154" s="515"/>
      <c r="I3154" s="292"/>
      <c r="J3154" s="293"/>
      <c r="K3154" s="294"/>
      <c r="L3154" s="294"/>
      <c r="M3154" s="295"/>
      <c r="N3154" s="296"/>
      <c r="O3154" s="297"/>
    </row>
    <row r="3155" spans="1:21" s="38" customFormat="1" ht="22.25" customHeight="1" thickTop="1">
      <c r="A3155" s="503"/>
      <c r="B3155" s="943" t="s">
        <v>249</v>
      </c>
      <c r="C3155" s="944"/>
      <c r="D3155" s="944"/>
      <c r="E3155" s="944"/>
      <c r="F3155" s="945"/>
      <c r="G3155" s="291"/>
      <c r="H3155" s="298"/>
      <c r="I3155" s="946" t="s">
        <v>250</v>
      </c>
      <c r="J3155" s="947"/>
      <c r="K3155" s="947"/>
      <c r="L3155" s="947"/>
      <c r="M3155" s="947"/>
      <c r="N3155" s="948"/>
      <c r="O3155" s="299">
        <f>SUM(O3112,O3126,O3144,)</f>
        <v>0</v>
      </c>
    </row>
    <row r="3156" spans="1:21" s="38" customFormat="1" ht="35.15" customHeight="1" thickBot="1">
      <c r="A3156" s="503"/>
      <c r="B3156" s="949" t="s">
        <v>251</v>
      </c>
      <c r="C3156" s="950"/>
      <c r="D3156" s="950"/>
      <c r="E3156" s="950"/>
      <c r="F3156" s="951"/>
      <c r="G3156" s="300"/>
      <c r="H3156" s="226"/>
      <c r="I3156" s="929" t="s">
        <v>252</v>
      </c>
      <c r="J3156" s="930"/>
      <c r="K3156" s="930"/>
      <c r="L3156" s="930"/>
      <c r="M3156" s="930"/>
      <c r="N3156" s="931"/>
      <c r="O3156" s="301">
        <f>IF(共通入力シート!$B$18="課税事業者",ROUNDDOWN((O3155-G3157)*10/110,0),0)</f>
        <v>0</v>
      </c>
    </row>
    <row r="3157" spans="1:21" s="38" customFormat="1" ht="25.25" customHeight="1" thickTop="1">
      <c r="A3157" s="503"/>
      <c r="B3157" s="952" t="s">
        <v>90</v>
      </c>
      <c r="C3157" s="953"/>
      <c r="D3157" s="953"/>
      <c r="E3157" s="953"/>
      <c r="F3157" s="954"/>
      <c r="G3157" s="302">
        <f>SUM(G3154:G3156)</f>
        <v>0</v>
      </c>
      <c r="H3157" s="516"/>
      <c r="I3157" s="929" t="s">
        <v>253</v>
      </c>
      <c r="J3157" s="930"/>
      <c r="K3157" s="930"/>
      <c r="L3157" s="930"/>
      <c r="M3157" s="930"/>
      <c r="N3157" s="931"/>
      <c r="O3157" s="299">
        <f>O3155-O3156</f>
        <v>0</v>
      </c>
    </row>
    <row r="3158" spans="1:21" s="38" customFormat="1" ht="26.25" customHeight="1">
      <c r="A3158" s="503"/>
      <c r="B3158" s="517" t="s">
        <v>254</v>
      </c>
      <c r="C3158" s="303"/>
      <c r="D3158" s="303"/>
      <c r="E3158" s="303"/>
      <c r="F3158" s="303"/>
      <c r="G3158" s="304"/>
      <c r="H3158" s="516"/>
      <c r="I3158" s="929" t="s">
        <v>255</v>
      </c>
      <c r="J3158" s="930"/>
      <c r="K3158" s="930"/>
      <c r="L3158" s="930"/>
      <c r="M3158" s="930"/>
      <c r="N3158" s="931"/>
      <c r="O3158" s="742"/>
    </row>
    <row r="3159" spans="1:21" s="38" customFormat="1" ht="10.5" customHeight="1" thickBot="1">
      <c r="A3159" s="503"/>
      <c r="B3159" s="1"/>
      <c r="C3159" s="303"/>
      <c r="D3159" s="303"/>
      <c r="E3159" s="303"/>
      <c r="F3159" s="303"/>
      <c r="G3159" s="304"/>
      <c r="H3159" s="516"/>
      <c r="I3159" s="518"/>
    </row>
    <row r="3160" spans="1:21" s="38" customFormat="1" ht="25.25" customHeight="1" thickBot="1">
      <c r="A3160" s="503"/>
      <c r="B3160" s="932" t="s">
        <v>103</v>
      </c>
      <c r="C3160" s="933"/>
      <c r="D3160" s="934" t="str">
        <f>IF(共通入力シート!$B$2="","",共通入力シート!$B$2)</f>
        <v/>
      </c>
      <c r="E3160" s="934"/>
      <c r="F3160" s="934"/>
      <c r="G3160" s="935"/>
      <c r="H3160" s="936" t="str">
        <f>IF(共通入力シート!$B$18="※選択してください。","★「共通入力シート」の消費税等仕入控除税額の取扱を選択してください。","")</f>
        <v>★「共通入力シート」の消費税等仕入控除税額の取扱を選択してください。</v>
      </c>
      <c r="I3160" s="937"/>
      <c r="J3160" s="937"/>
      <c r="K3160" s="937"/>
      <c r="L3160" s="937"/>
      <c r="M3160" s="937"/>
      <c r="N3160" s="937"/>
      <c r="O3160" s="937"/>
    </row>
    <row r="3161" spans="1:21" s="38" customFormat="1" ht="25.25" customHeight="1" thickBot="1">
      <c r="A3161" s="503"/>
      <c r="B3161" s="938" t="s">
        <v>256</v>
      </c>
      <c r="C3161" s="939"/>
      <c r="D3161" s="940" t="str">
        <f>IF(O3157=0,"",MAX(0,MIN(INT(O3157/2),G3149)))</f>
        <v/>
      </c>
      <c r="E3161" s="940"/>
      <c r="F3161" s="940"/>
      <c r="G3161" s="305" t="s">
        <v>257</v>
      </c>
      <c r="H3161" s="941" t="s">
        <v>497</v>
      </c>
      <c r="I3161" s="942"/>
      <c r="J3161" s="942"/>
      <c r="K3161" s="942"/>
      <c r="L3161" s="942"/>
      <c r="M3161" s="942"/>
      <c r="N3161" s="942"/>
      <c r="O3161" s="942"/>
    </row>
    <row r="3162" spans="1:21" ht="14.25" customHeight="1" thickBot="1">
      <c r="B3162" s="44" t="s">
        <v>492</v>
      </c>
      <c r="C3162" s="4"/>
      <c r="D3162" s="4"/>
      <c r="E3162" s="4"/>
      <c r="F3162" s="4"/>
      <c r="G3162" s="4"/>
      <c r="H3162" s="4"/>
      <c r="I3162" s="4"/>
      <c r="J3162" s="4"/>
      <c r="K3162" s="4"/>
      <c r="L3162" s="4"/>
      <c r="M3162" s="4"/>
      <c r="N3162" s="4"/>
      <c r="O3162" s="4"/>
      <c r="R3162"/>
      <c r="S3162"/>
      <c r="T3162"/>
      <c r="U3162"/>
    </row>
    <row r="3163" spans="1:21" ht="14.25" customHeight="1">
      <c r="B3163" s="1008" t="s">
        <v>76</v>
      </c>
      <c r="C3163" s="1009"/>
      <c r="D3163" s="1012">
        <v>30</v>
      </c>
      <c r="E3163" s="1008" t="s">
        <v>220</v>
      </c>
      <c r="F3163" s="1014"/>
      <c r="G3163" s="1015"/>
      <c r="H3163" s="1018" t="str">
        <f>IF(F3163="","←選択してください。","")</f>
        <v>←選択してください。</v>
      </c>
      <c r="I3163" s="1019"/>
      <c r="J3163" s="1019"/>
      <c r="K3163" s="1019"/>
      <c r="L3163" s="1019"/>
      <c r="M3163" s="1019"/>
      <c r="N3163" s="1019"/>
      <c r="O3163" s="1019"/>
      <c r="R3163"/>
      <c r="S3163"/>
      <c r="T3163"/>
      <c r="U3163"/>
    </row>
    <row r="3164" spans="1:21" ht="14.25" customHeight="1" thickBot="1">
      <c r="B3164" s="1010"/>
      <c r="C3164" s="1011"/>
      <c r="D3164" s="1013"/>
      <c r="E3164" s="1010"/>
      <c r="F3164" s="1016"/>
      <c r="G3164" s="1017"/>
      <c r="H3164" s="1020"/>
      <c r="I3164" s="1021"/>
      <c r="J3164" s="1021"/>
      <c r="K3164" s="1021"/>
      <c r="L3164" s="1021"/>
      <c r="M3164" s="1021"/>
      <c r="N3164" s="1021"/>
      <c r="O3164" s="1021"/>
      <c r="R3164"/>
      <c r="S3164"/>
      <c r="T3164"/>
      <c r="U3164"/>
    </row>
    <row r="3165" spans="1:21" ht="16.5" customHeight="1">
      <c r="B3165" s="488" t="s">
        <v>77</v>
      </c>
      <c r="C3165" s="489"/>
      <c r="D3165" s="489"/>
      <c r="E3165" s="490"/>
      <c r="F3165" s="489"/>
      <c r="G3165" s="489"/>
      <c r="H3165" s="491"/>
      <c r="I3165" s="491"/>
      <c r="J3165" s="491"/>
      <c r="K3165" s="491"/>
      <c r="L3165" s="491"/>
      <c r="M3165" s="491"/>
      <c r="N3165" s="491"/>
      <c r="O3165" s="492"/>
      <c r="R3165"/>
      <c r="S3165"/>
      <c r="T3165"/>
      <c r="U3165"/>
    </row>
    <row r="3166" spans="1:21" ht="18.75" customHeight="1">
      <c r="B3166" s="999"/>
      <c r="C3166" s="1000"/>
      <c r="D3166" s="1000"/>
      <c r="E3166" s="1000"/>
      <c r="F3166" s="1000"/>
      <c r="G3166" s="1000"/>
      <c r="H3166" s="1000"/>
      <c r="I3166" s="1000"/>
      <c r="J3166" s="1000"/>
      <c r="K3166" s="1000"/>
      <c r="L3166" s="493" t="s">
        <v>388</v>
      </c>
      <c r="M3166" s="1003"/>
      <c r="N3166" s="1003"/>
      <c r="O3166" s="1004"/>
      <c r="Q3166" s="498" t="str">
        <f>IF(M3166="", "←選択してください。", "")</f>
        <v>←選択してください。</v>
      </c>
      <c r="R3166"/>
      <c r="S3166"/>
      <c r="T3166"/>
      <c r="U3166"/>
    </row>
    <row r="3167" spans="1:21" ht="17.25" customHeight="1">
      <c r="B3167" s="1001"/>
      <c r="C3167" s="1002"/>
      <c r="D3167" s="1002"/>
      <c r="E3167" s="1002"/>
      <c r="F3167" s="1002"/>
      <c r="G3167" s="1002"/>
      <c r="H3167" s="1002"/>
      <c r="I3167" s="1002"/>
      <c r="J3167" s="1002"/>
      <c r="K3167" s="1002"/>
      <c r="L3167" s="695" t="s">
        <v>56</v>
      </c>
      <c r="M3167" s="1005"/>
      <c r="N3167" s="1005"/>
      <c r="O3167" s="1006"/>
      <c r="Q3167" s="498" t="str">
        <f>IF(AND(F3163="公演事業", M3167=""),"←選択してください。", IF(AND(F3163&lt;&gt;"公演事業", F3163&lt;&gt;""),"←創作種別を記入する必要はありません。", ""))</f>
        <v/>
      </c>
      <c r="R3167"/>
      <c r="S3167"/>
      <c r="T3167"/>
      <c r="U3167"/>
    </row>
    <row r="3168" spans="1:21" ht="4.5" customHeight="1">
      <c r="B3168" s="453"/>
      <c r="C3168" s="453"/>
      <c r="D3168" s="453"/>
      <c r="E3168" s="453"/>
      <c r="F3168" s="453"/>
      <c r="G3168" s="453"/>
      <c r="H3168" s="453"/>
      <c r="I3168" s="453"/>
      <c r="J3168" s="453"/>
      <c r="K3168" s="453"/>
      <c r="L3168" s="453"/>
      <c r="M3168" s="453"/>
      <c r="N3168" s="453"/>
      <c r="O3168" s="494"/>
      <c r="R3168"/>
      <c r="S3168"/>
      <c r="T3168"/>
      <c r="U3168"/>
    </row>
    <row r="3169" spans="2:21" ht="24" customHeight="1">
      <c r="B3169" s="495" t="s">
        <v>205</v>
      </c>
      <c r="C3169" s="496"/>
      <c r="D3169" s="496"/>
      <c r="E3169" s="496"/>
      <c r="F3169" s="925" t="s">
        <v>55</v>
      </c>
      <c r="G3169" s="1007"/>
      <c r="H3169" s="743"/>
      <c r="I3169" s="925" t="s">
        <v>73</v>
      </c>
      <c r="J3169" s="926"/>
      <c r="K3169" s="1007"/>
      <c r="L3169" s="709" t="str">
        <f>IF(F3163="公演事業",IF(OR($H3171=0,$K3171=0),"",$H3169/($H3171*$K3171)),"")</f>
        <v/>
      </c>
      <c r="M3169" s="925" t="s">
        <v>74</v>
      </c>
      <c r="N3169" s="1007"/>
      <c r="O3169" s="497" t="str">
        <f>IF(OR(F3163&lt;&gt;"公演事業",($O3264+$O3267)=0),"",($G3259-$G3258)/($O3264+$O3267))</f>
        <v/>
      </c>
      <c r="Q3169" s="498" t="str">
        <f>IF(OR(F3163="人材養成事業",F3163= "普及啓発事業"), "←斜線部は記入する必要はありません。", "")</f>
        <v/>
      </c>
      <c r="R3169"/>
      <c r="S3169"/>
      <c r="T3169"/>
      <c r="U3169"/>
    </row>
    <row r="3170" spans="2:21" s="1" customFormat="1" ht="21.75" customHeight="1">
      <c r="B3170" s="982" t="s">
        <v>222</v>
      </c>
      <c r="C3170" s="983"/>
      <c r="D3170" s="986" t="s">
        <v>223</v>
      </c>
      <c r="E3170" s="987"/>
      <c r="F3170" s="988" t="s">
        <v>224</v>
      </c>
      <c r="G3170" s="988"/>
      <c r="H3170" s="989" t="s">
        <v>225</v>
      </c>
      <c r="I3170" s="989"/>
      <c r="J3170" s="989"/>
      <c r="K3170" s="222" t="s">
        <v>226</v>
      </c>
      <c r="L3170" s="990" t="s">
        <v>227</v>
      </c>
      <c r="M3170" s="990"/>
      <c r="N3170" s="990"/>
      <c r="O3170" s="991"/>
    </row>
    <row r="3171" spans="2:21" s="1" customFormat="1" ht="21.75" customHeight="1">
      <c r="B3171" s="984"/>
      <c r="C3171" s="985"/>
      <c r="D3171" s="992"/>
      <c r="E3171" s="993"/>
      <c r="F3171" s="994"/>
      <c r="G3171" s="995"/>
      <c r="H3171" s="996"/>
      <c r="I3171" s="996"/>
      <c r="J3171" s="996"/>
      <c r="K3171" s="223"/>
      <c r="L3171" s="997"/>
      <c r="M3171" s="997"/>
      <c r="N3171" s="997"/>
      <c r="O3171" s="998"/>
      <c r="Q3171" s="498" t="str">
        <f>IF(F3163="公演事業","←すべての項目について、必ず記入してください。", IF(OR(F3163="人材養成事業", F3163="普及啓発事業"), "←記入する必要はありません。", ""))</f>
        <v/>
      </c>
    </row>
    <row r="3172" spans="2:21">
      <c r="B3172" s="1"/>
      <c r="C3172" s="1"/>
      <c r="D3172" s="453"/>
      <c r="E3172" s="453"/>
      <c r="F3172" s="453"/>
      <c r="G3172" s="453"/>
      <c r="H3172" s="453"/>
      <c r="I3172" s="453"/>
      <c r="J3172" s="453"/>
      <c r="K3172" s="453"/>
      <c r="L3172" s="453"/>
      <c r="M3172" s="453"/>
      <c r="N3172" s="453"/>
      <c r="O3172" s="453"/>
      <c r="Q3172" s="498"/>
      <c r="R3172"/>
      <c r="S3172"/>
      <c r="T3172"/>
      <c r="U3172"/>
    </row>
    <row r="3173" spans="2:21" ht="18" customHeight="1">
      <c r="B3173" s="976" t="s">
        <v>87</v>
      </c>
      <c r="C3173" s="977"/>
      <c r="D3173" s="977"/>
      <c r="E3173" s="977"/>
      <c r="F3173" s="977"/>
      <c r="G3173" s="977"/>
      <c r="H3173" s="977"/>
      <c r="I3173" s="977"/>
      <c r="J3173" s="977"/>
      <c r="K3173" s="977"/>
      <c r="L3173" s="977"/>
      <c r="M3173" s="977"/>
      <c r="N3173" s="977"/>
      <c r="O3173" s="978"/>
      <c r="R3173"/>
      <c r="S3173"/>
      <c r="T3173"/>
      <c r="U3173"/>
    </row>
    <row r="3174" spans="2:21" ht="18" customHeight="1">
      <c r="B3174" s="969" t="s">
        <v>384</v>
      </c>
      <c r="C3174" s="970"/>
      <c r="D3174" s="970"/>
      <c r="E3174" s="970"/>
      <c r="F3174" s="970"/>
      <c r="G3174" s="970"/>
      <c r="H3174" s="970"/>
      <c r="I3174" s="970"/>
      <c r="J3174" s="970"/>
      <c r="K3174" s="970"/>
      <c r="L3174" s="970"/>
      <c r="M3174" s="970"/>
      <c r="N3174" s="970"/>
      <c r="O3174" s="971"/>
      <c r="P3174" s="499"/>
      <c r="R3174"/>
      <c r="S3174"/>
      <c r="T3174"/>
      <c r="U3174"/>
    </row>
    <row r="3175" spans="2:21" ht="18" customHeight="1">
      <c r="B3175" s="972"/>
      <c r="C3175" s="851"/>
      <c r="D3175" s="851"/>
      <c r="E3175" s="851"/>
      <c r="F3175" s="851"/>
      <c r="G3175" s="851"/>
      <c r="H3175" s="851"/>
      <c r="I3175" s="851"/>
      <c r="J3175" s="851"/>
      <c r="K3175" s="851"/>
      <c r="L3175" s="851"/>
      <c r="M3175" s="851"/>
      <c r="N3175" s="851"/>
      <c r="O3175" s="852"/>
      <c r="P3175" s="499"/>
      <c r="R3175"/>
      <c r="S3175"/>
      <c r="T3175"/>
      <c r="U3175"/>
    </row>
    <row r="3176" spans="2:21" ht="18" customHeight="1">
      <c r="B3176" s="853"/>
      <c r="C3176" s="851"/>
      <c r="D3176" s="851"/>
      <c r="E3176" s="851"/>
      <c r="F3176" s="851"/>
      <c r="G3176" s="851"/>
      <c r="H3176" s="851"/>
      <c r="I3176" s="851"/>
      <c r="J3176" s="851"/>
      <c r="K3176" s="851"/>
      <c r="L3176" s="851"/>
      <c r="M3176" s="851"/>
      <c r="N3176" s="851"/>
      <c r="O3176" s="852"/>
      <c r="P3176" s="499"/>
      <c r="R3176"/>
      <c r="S3176"/>
      <c r="T3176"/>
      <c r="U3176"/>
    </row>
    <row r="3177" spans="2:21" ht="18" customHeight="1">
      <c r="B3177" s="853"/>
      <c r="C3177" s="851"/>
      <c r="D3177" s="851"/>
      <c r="E3177" s="851"/>
      <c r="F3177" s="851"/>
      <c r="G3177" s="851"/>
      <c r="H3177" s="851"/>
      <c r="I3177" s="851"/>
      <c r="J3177" s="851"/>
      <c r="K3177" s="851"/>
      <c r="L3177" s="851"/>
      <c r="M3177" s="851"/>
      <c r="N3177" s="851"/>
      <c r="O3177" s="852"/>
      <c r="P3177" s="499"/>
      <c r="R3177"/>
      <c r="S3177"/>
      <c r="T3177"/>
      <c r="U3177"/>
    </row>
    <row r="3178" spans="2:21" ht="18" customHeight="1">
      <c r="B3178" s="853"/>
      <c r="C3178" s="851"/>
      <c r="D3178" s="851"/>
      <c r="E3178" s="851"/>
      <c r="F3178" s="851"/>
      <c r="G3178" s="851"/>
      <c r="H3178" s="851"/>
      <c r="I3178" s="851"/>
      <c r="J3178" s="851"/>
      <c r="K3178" s="851"/>
      <c r="L3178" s="851"/>
      <c r="M3178" s="851"/>
      <c r="N3178" s="851"/>
      <c r="O3178" s="852"/>
      <c r="P3178" s="499"/>
      <c r="R3178"/>
      <c r="S3178"/>
      <c r="T3178"/>
      <c r="U3178"/>
    </row>
    <row r="3179" spans="2:21" ht="18" customHeight="1">
      <c r="B3179" s="853"/>
      <c r="C3179" s="851"/>
      <c r="D3179" s="851"/>
      <c r="E3179" s="851"/>
      <c r="F3179" s="851"/>
      <c r="G3179" s="851"/>
      <c r="H3179" s="851"/>
      <c r="I3179" s="851"/>
      <c r="J3179" s="851"/>
      <c r="K3179" s="851"/>
      <c r="L3179" s="851"/>
      <c r="M3179" s="851"/>
      <c r="N3179" s="851"/>
      <c r="O3179" s="852"/>
      <c r="P3179" s="499"/>
      <c r="R3179"/>
      <c r="S3179"/>
      <c r="T3179"/>
      <c r="U3179"/>
    </row>
    <row r="3180" spans="2:21" ht="18" customHeight="1">
      <c r="B3180" s="853"/>
      <c r="C3180" s="851"/>
      <c r="D3180" s="851"/>
      <c r="E3180" s="851"/>
      <c r="F3180" s="851"/>
      <c r="G3180" s="851"/>
      <c r="H3180" s="851"/>
      <c r="I3180" s="851"/>
      <c r="J3180" s="851"/>
      <c r="K3180" s="851"/>
      <c r="L3180" s="851"/>
      <c r="M3180" s="851"/>
      <c r="N3180" s="851"/>
      <c r="O3180" s="852"/>
      <c r="P3180" s="499"/>
      <c r="R3180"/>
      <c r="S3180"/>
      <c r="T3180"/>
      <c r="U3180"/>
    </row>
    <row r="3181" spans="2:21" ht="18" customHeight="1">
      <c r="B3181" s="853"/>
      <c r="C3181" s="851"/>
      <c r="D3181" s="851"/>
      <c r="E3181" s="851"/>
      <c r="F3181" s="851"/>
      <c r="G3181" s="851"/>
      <c r="H3181" s="851"/>
      <c r="I3181" s="851"/>
      <c r="J3181" s="851"/>
      <c r="K3181" s="851"/>
      <c r="L3181" s="851"/>
      <c r="M3181" s="851"/>
      <c r="N3181" s="851"/>
      <c r="O3181" s="852"/>
      <c r="P3181" s="499"/>
      <c r="R3181"/>
      <c r="S3181"/>
      <c r="T3181"/>
      <c r="U3181"/>
    </row>
    <row r="3182" spans="2:21" ht="18" customHeight="1">
      <c r="B3182" s="853"/>
      <c r="C3182" s="851"/>
      <c r="D3182" s="851"/>
      <c r="E3182" s="851"/>
      <c r="F3182" s="851"/>
      <c r="G3182" s="851"/>
      <c r="H3182" s="851"/>
      <c r="I3182" s="851"/>
      <c r="J3182" s="851"/>
      <c r="K3182" s="851"/>
      <c r="L3182" s="851"/>
      <c r="M3182" s="851"/>
      <c r="N3182" s="851"/>
      <c r="O3182" s="852"/>
      <c r="P3182" s="499"/>
      <c r="R3182"/>
      <c r="S3182"/>
      <c r="T3182"/>
      <c r="U3182"/>
    </row>
    <row r="3183" spans="2:21" ht="18" customHeight="1">
      <c r="B3183" s="853"/>
      <c r="C3183" s="851"/>
      <c r="D3183" s="851"/>
      <c r="E3183" s="851"/>
      <c r="F3183" s="851"/>
      <c r="G3183" s="851"/>
      <c r="H3183" s="851"/>
      <c r="I3183" s="851"/>
      <c r="J3183" s="851"/>
      <c r="K3183" s="851"/>
      <c r="L3183" s="851"/>
      <c r="M3183" s="851"/>
      <c r="N3183" s="851"/>
      <c r="O3183" s="852"/>
      <c r="P3183" s="499"/>
      <c r="R3183"/>
      <c r="S3183"/>
      <c r="T3183"/>
      <c r="U3183"/>
    </row>
    <row r="3184" spans="2:21" ht="18" customHeight="1">
      <c r="B3184" s="973" t="s">
        <v>386</v>
      </c>
      <c r="C3184" s="974"/>
      <c r="D3184" s="974"/>
      <c r="E3184" s="974"/>
      <c r="F3184" s="974"/>
      <c r="G3184" s="974"/>
      <c r="H3184" s="974"/>
      <c r="I3184" s="974"/>
      <c r="J3184" s="974"/>
      <c r="K3184" s="974"/>
      <c r="L3184" s="974"/>
      <c r="M3184" s="974"/>
      <c r="N3184" s="974"/>
      <c r="O3184" s="975"/>
      <c r="R3184"/>
      <c r="S3184"/>
      <c r="T3184"/>
      <c r="U3184"/>
    </row>
    <row r="3185" spans="2:21" ht="18" customHeight="1">
      <c r="B3185" s="972"/>
      <c r="C3185" s="851"/>
      <c r="D3185" s="851"/>
      <c r="E3185" s="851"/>
      <c r="F3185" s="851"/>
      <c r="G3185" s="851"/>
      <c r="H3185" s="851"/>
      <c r="I3185" s="851"/>
      <c r="J3185" s="851"/>
      <c r="K3185" s="851"/>
      <c r="L3185" s="851"/>
      <c r="M3185" s="851"/>
      <c r="N3185" s="851"/>
      <c r="O3185" s="852"/>
      <c r="R3185"/>
      <c r="S3185"/>
      <c r="T3185"/>
      <c r="U3185"/>
    </row>
    <row r="3186" spans="2:21" ht="18" customHeight="1">
      <c r="B3186" s="853"/>
      <c r="C3186" s="851"/>
      <c r="D3186" s="851"/>
      <c r="E3186" s="851"/>
      <c r="F3186" s="851"/>
      <c r="G3186" s="851"/>
      <c r="H3186" s="851"/>
      <c r="I3186" s="851"/>
      <c r="J3186" s="851"/>
      <c r="K3186" s="851"/>
      <c r="L3186" s="851"/>
      <c r="M3186" s="851"/>
      <c r="N3186" s="851"/>
      <c r="O3186" s="852"/>
      <c r="R3186"/>
      <c r="S3186"/>
      <c r="T3186"/>
      <c r="U3186"/>
    </row>
    <row r="3187" spans="2:21" ht="18" customHeight="1">
      <c r="B3187" s="853"/>
      <c r="C3187" s="851"/>
      <c r="D3187" s="851"/>
      <c r="E3187" s="851"/>
      <c r="F3187" s="851"/>
      <c r="G3187" s="851"/>
      <c r="H3187" s="851"/>
      <c r="I3187" s="851"/>
      <c r="J3187" s="851"/>
      <c r="K3187" s="851"/>
      <c r="L3187" s="851"/>
      <c r="M3187" s="851"/>
      <c r="N3187" s="851"/>
      <c r="O3187" s="852"/>
      <c r="R3187"/>
      <c r="S3187"/>
      <c r="T3187"/>
      <c r="U3187"/>
    </row>
    <row r="3188" spans="2:21" ht="18" customHeight="1">
      <c r="B3188" s="853"/>
      <c r="C3188" s="851"/>
      <c r="D3188" s="851"/>
      <c r="E3188" s="851"/>
      <c r="F3188" s="851"/>
      <c r="G3188" s="851"/>
      <c r="H3188" s="851"/>
      <c r="I3188" s="851"/>
      <c r="J3188" s="851"/>
      <c r="K3188" s="851"/>
      <c r="L3188" s="851"/>
      <c r="M3188" s="851"/>
      <c r="N3188" s="851"/>
      <c r="O3188" s="852"/>
      <c r="R3188"/>
      <c r="S3188"/>
      <c r="T3188"/>
      <c r="U3188"/>
    </row>
    <row r="3189" spans="2:21" ht="18" customHeight="1">
      <c r="B3189" s="853"/>
      <c r="C3189" s="851"/>
      <c r="D3189" s="851"/>
      <c r="E3189" s="851"/>
      <c r="F3189" s="851"/>
      <c r="G3189" s="851"/>
      <c r="H3189" s="851"/>
      <c r="I3189" s="851"/>
      <c r="J3189" s="851"/>
      <c r="K3189" s="851"/>
      <c r="L3189" s="851"/>
      <c r="M3189" s="851"/>
      <c r="N3189" s="851"/>
      <c r="O3189" s="852"/>
      <c r="R3189"/>
      <c r="S3189"/>
      <c r="T3189"/>
      <c r="U3189"/>
    </row>
    <row r="3190" spans="2:21" ht="18" customHeight="1">
      <c r="B3190" s="853"/>
      <c r="C3190" s="851"/>
      <c r="D3190" s="851"/>
      <c r="E3190" s="851"/>
      <c r="F3190" s="851"/>
      <c r="G3190" s="851"/>
      <c r="H3190" s="851"/>
      <c r="I3190" s="851"/>
      <c r="J3190" s="851"/>
      <c r="K3190" s="851"/>
      <c r="L3190" s="851"/>
      <c r="M3190" s="851"/>
      <c r="N3190" s="851"/>
      <c r="O3190" s="852"/>
      <c r="R3190"/>
      <c r="S3190"/>
      <c r="T3190"/>
      <c r="U3190"/>
    </row>
    <row r="3191" spans="2:21" ht="18" customHeight="1">
      <c r="B3191" s="853"/>
      <c r="C3191" s="851"/>
      <c r="D3191" s="851"/>
      <c r="E3191" s="851"/>
      <c r="F3191" s="851"/>
      <c r="G3191" s="851"/>
      <c r="H3191" s="851"/>
      <c r="I3191" s="851"/>
      <c r="J3191" s="851"/>
      <c r="K3191" s="851"/>
      <c r="L3191" s="851"/>
      <c r="M3191" s="851"/>
      <c r="N3191" s="851"/>
      <c r="O3191" s="852"/>
      <c r="R3191"/>
      <c r="S3191"/>
      <c r="T3191"/>
      <c r="U3191"/>
    </row>
    <row r="3192" spans="2:21" ht="18" customHeight="1">
      <c r="B3192" s="853"/>
      <c r="C3192" s="851"/>
      <c r="D3192" s="851"/>
      <c r="E3192" s="851"/>
      <c r="F3192" s="851"/>
      <c r="G3192" s="851"/>
      <c r="H3192" s="851"/>
      <c r="I3192" s="851"/>
      <c r="J3192" s="851"/>
      <c r="K3192" s="851"/>
      <c r="L3192" s="851"/>
      <c r="M3192" s="851"/>
      <c r="N3192" s="851"/>
      <c r="O3192" s="852"/>
      <c r="R3192"/>
      <c r="S3192"/>
      <c r="T3192"/>
      <c r="U3192"/>
    </row>
    <row r="3193" spans="2:21" ht="18" customHeight="1">
      <c r="B3193" s="853"/>
      <c r="C3193" s="851"/>
      <c r="D3193" s="851"/>
      <c r="E3193" s="851"/>
      <c r="F3193" s="851"/>
      <c r="G3193" s="851"/>
      <c r="H3193" s="851"/>
      <c r="I3193" s="851"/>
      <c r="J3193" s="851"/>
      <c r="K3193" s="851"/>
      <c r="L3193" s="851"/>
      <c r="M3193" s="851"/>
      <c r="N3193" s="851"/>
      <c r="O3193" s="852"/>
      <c r="R3193"/>
      <c r="S3193"/>
      <c r="T3193"/>
      <c r="U3193"/>
    </row>
    <row r="3194" spans="2:21" ht="18" customHeight="1">
      <c r="B3194" s="853"/>
      <c r="C3194" s="851"/>
      <c r="D3194" s="851"/>
      <c r="E3194" s="851"/>
      <c r="F3194" s="851"/>
      <c r="G3194" s="851"/>
      <c r="H3194" s="851"/>
      <c r="I3194" s="851"/>
      <c r="J3194" s="851"/>
      <c r="K3194" s="851"/>
      <c r="L3194" s="851"/>
      <c r="M3194" s="851"/>
      <c r="N3194" s="851"/>
      <c r="O3194" s="852"/>
      <c r="R3194"/>
      <c r="S3194"/>
      <c r="T3194"/>
      <c r="U3194"/>
    </row>
    <row r="3195" spans="2:21" ht="18" customHeight="1">
      <c r="B3195" s="853"/>
      <c r="C3195" s="851"/>
      <c r="D3195" s="851"/>
      <c r="E3195" s="851"/>
      <c r="F3195" s="851"/>
      <c r="G3195" s="851"/>
      <c r="H3195" s="851"/>
      <c r="I3195" s="851"/>
      <c r="J3195" s="851"/>
      <c r="K3195" s="851"/>
      <c r="L3195" s="851"/>
      <c r="M3195" s="851"/>
      <c r="N3195" s="851"/>
      <c r="O3195" s="852"/>
      <c r="R3195"/>
      <c r="S3195"/>
      <c r="T3195"/>
      <c r="U3195"/>
    </row>
    <row r="3196" spans="2:21" ht="18" customHeight="1">
      <c r="B3196" s="853"/>
      <c r="C3196" s="851"/>
      <c r="D3196" s="851"/>
      <c r="E3196" s="851"/>
      <c r="F3196" s="851"/>
      <c r="G3196" s="851"/>
      <c r="H3196" s="851"/>
      <c r="I3196" s="851"/>
      <c r="J3196" s="851"/>
      <c r="K3196" s="851"/>
      <c r="L3196" s="851"/>
      <c r="M3196" s="851"/>
      <c r="N3196" s="851"/>
      <c r="O3196" s="852"/>
      <c r="R3196"/>
      <c r="S3196"/>
      <c r="T3196"/>
      <c r="U3196"/>
    </row>
    <row r="3197" spans="2:21" ht="18" customHeight="1">
      <c r="B3197" s="853"/>
      <c r="C3197" s="851"/>
      <c r="D3197" s="851"/>
      <c r="E3197" s="851"/>
      <c r="F3197" s="851"/>
      <c r="G3197" s="851"/>
      <c r="H3197" s="851"/>
      <c r="I3197" s="851"/>
      <c r="J3197" s="851"/>
      <c r="K3197" s="851"/>
      <c r="L3197" s="851"/>
      <c r="M3197" s="851"/>
      <c r="N3197" s="851"/>
      <c r="O3197" s="852"/>
      <c r="R3197"/>
      <c r="S3197"/>
      <c r="T3197"/>
      <c r="U3197"/>
    </row>
    <row r="3198" spans="2:21" ht="18" customHeight="1">
      <c r="B3198" s="853"/>
      <c r="C3198" s="851"/>
      <c r="D3198" s="851"/>
      <c r="E3198" s="851"/>
      <c r="F3198" s="851"/>
      <c r="G3198" s="851"/>
      <c r="H3198" s="851"/>
      <c r="I3198" s="851"/>
      <c r="J3198" s="851"/>
      <c r="K3198" s="851"/>
      <c r="L3198" s="851"/>
      <c r="M3198" s="851"/>
      <c r="N3198" s="851"/>
      <c r="O3198" s="852"/>
      <c r="R3198"/>
      <c r="S3198"/>
      <c r="T3198"/>
      <c r="U3198"/>
    </row>
    <row r="3199" spans="2:21" ht="18" customHeight="1">
      <c r="B3199" s="853"/>
      <c r="C3199" s="851"/>
      <c r="D3199" s="851"/>
      <c r="E3199" s="851"/>
      <c r="F3199" s="851"/>
      <c r="G3199" s="851"/>
      <c r="H3199" s="851"/>
      <c r="I3199" s="851"/>
      <c r="J3199" s="851"/>
      <c r="K3199" s="851"/>
      <c r="L3199" s="851"/>
      <c r="M3199" s="851"/>
      <c r="N3199" s="851"/>
      <c r="O3199" s="852"/>
      <c r="R3199"/>
      <c r="S3199"/>
      <c r="T3199"/>
      <c r="U3199"/>
    </row>
    <row r="3200" spans="2:21" ht="18" customHeight="1">
      <c r="B3200" s="853"/>
      <c r="C3200" s="851"/>
      <c r="D3200" s="851"/>
      <c r="E3200" s="851"/>
      <c r="F3200" s="851"/>
      <c r="G3200" s="851"/>
      <c r="H3200" s="851"/>
      <c r="I3200" s="851"/>
      <c r="J3200" s="851"/>
      <c r="K3200" s="851"/>
      <c r="L3200" s="851"/>
      <c r="M3200" s="851"/>
      <c r="N3200" s="851"/>
      <c r="O3200" s="852"/>
      <c r="R3200"/>
      <c r="S3200"/>
      <c r="T3200"/>
      <c r="U3200"/>
    </row>
    <row r="3201" spans="1:21" ht="18" customHeight="1">
      <c r="B3201" s="979"/>
      <c r="C3201" s="980"/>
      <c r="D3201" s="980"/>
      <c r="E3201" s="980"/>
      <c r="F3201" s="980"/>
      <c r="G3201" s="980"/>
      <c r="H3201" s="980"/>
      <c r="I3201" s="980"/>
      <c r="J3201" s="980"/>
      <c r="K3201" s="980"/>
      <c r="L3201" s="980"/>
      <c r="M3201" s="980"/>
      <c r="N3201" s="980"/>
      <c r="O3201" s="981"/>
      <c r="R3201"/>
      <c r="S3201"/>
      <c r="T3201"/>
      <c r="U3201"/>
    </row>
    <row r="3202" spans="1:21" ht="18" customHeight="1">
      <c r="B3202" s="969" t="s">
        <v>385</v>
      </c>
      <c r="C3202" s="970"/>
      <c r="D3202" s="970"/>
      <c r="E3202" s="970"/>
      <c r="F3202" s="970"/>
      <c r="G3202" s="970"/>
      <c r="H3202" s="970"/>
      <c r="I3202" s="970"/>
      <c r="J3202" s="970"/>
      <c r="K3202" s="970"/>
      <c r="L3202" s="970"/>
      <c r="M3202" s="970"/>
      <c r="N3202" s="970"/>
      <c r="O3202" s="971"/>
      <c r="R3202"/>
      <c r="S3202"/>
      <c r="T3202"/>
      <c r="U3202"/>
    </row>
    <row r="3203" spans="1:21" ht="18" customHeight="1">
      <c r="B3203" s="972"/>
      <c r="C3203" s="851"/>
      <c r="D3203" s="851"/>
      <c r="E3203" s="851"/>
      <c r="F3203" s="851"/>
      <c r="G3203" s="851"/>
      <c r="H3203" s="851"/>
      <c r="I3203" s="851"/>
      <c r="J3203" s="851"/>
      <c r="K3203" s="851"/>
      <c r="L3203" s="851"/>
      <c r="M3203" s="851"/>
      <c r="N3203" s="851"/>
      <c r="O3203" s="852"/>
      <c r="R3203"/>
      <c r="S3203"/>
      <c r="T3203"/>
      <c r="U3203"/>
    </row>
    <row r="3204" spans="1:21" ht="18" customHeight="1">
      <c r="B3204" s="853"/>
      <c r="C3204" s="851"/>
      <c r="D3204" s="851"/>
      <c r="E3204" s="851"/>
      <c r="F3204" s="851"/>
      <c r="G3204" s="851"/>
      <c r="H3204" s="851"/>
      <c r="I3204" s="851"/>
      <c r="J3204" s="851"/>
      <c r="K3204" s="851"/>
      <c r="L3204" s="851"/>
      <c r="M3204" s="851"/>
      <c r="N3204" s="851"/>
      <c r="O3204" s="852"/>
      <c r="R3204"/>
      <c r="S3204"/>
      <c r="T3204"/>
      <c r="U3204"/>
    </row>
    <row r="3205" spans="1:21" ht="18" customHeight="1">
      <c r="B3205" s="853"/>
      <c r="C3205" s="851"/>
      <c r="D3205" s="851"/>
      <c r="E3205" s="851"/>
      <c r="F3205" s="851"/>
      <c r="G3205" s="851"/>
      <c r="H3205" s="851"/>
      <c r="I3205" s="851"/>
      <c r="J3205" s="851"/>
      <c r="K3205" s="851"/>
      <c r="L3205" s="851"/>
      <c r="M3205" s="851"/>
      <c r="N3205" s="851"/>
      <c r="O3205" s="852"/>
      <c r="R3205"/>
      <c r="S3205"/>
      <c r="T3205"/>
      <c r="U3205"/>
    </row>
    <row r="3206" spans="1:21" ht="18" customHeight="1">
      <c r="B3206" s="853"/>
      <c r="C3206" s="851"/>
      <c r="D3206" s="851"/>
      <c r="E3206" s="851"/>
      <c r="F3206" s="851"/>
      <c r="G3206" s="851"/>
      <c r="H3206" s="851"/>
      <c r="I3206" s="851"/>
      <c r="J3206" s="851"/>
      <c r="K3206" s="851"/>
      <c r="L3206" s="851"/>
      <c r="M3206" s="851"/>
      <c r="N3206" s="851"/>
      <c r="O3206" s="852"/>
      <c r="R3206"/>
      <c r="S3206"/>
      <c r="T3206"/>
      <c r="U3206"/>
    </row>
    <row r="3207" spans="1:21" ht="18" customHeight="1">
      <c r="B3207" s="973" t="s">
        <v>387</v>
      </c>
      <c r="C3207" s="974"/>
      <c r="D3207" s="974"/>
      <c r="E3207" s="974"/>
      <c r="F3207" s="974"/>
      <c r="G3207" s="974"/>
      <c r="H3207" s="974"/>
      <c r="I3207" s="974"/>
      <c r="J3207" s="974"/>
      <c r="K3207" s="974"/>
      <c r="L3207" s="974"/>
      <c r="M3207" s="974"/>
      <c r="N3207" s="974"/>
      <c r="O3207" s="975"/>
      <c r="R3207"/>
      <c r="S3207"/>
      <c r="T3207"/>
      <c r="U3207"/>
    </row>
    <row r="3208" spans="1:21" ht="18" customHeight="1">
      <c r="B3208" s="972"/>
      <c r="C3208" s="851"/>
      <c r="D3208" s="851"/>
      <c r="E3208" s="851"/>
      <c r="F3208" s="851"/>
      <c r="G3208" s="851"/>
      <c r="H3208" s="851"/>
      <c r="I3208" s="851"/>
      <c r="J3208" s="851"/>
      <c r="K3208" s="851"/>
      <c r="L3208" s="851"/>
      <c r="M3208" s="851"/>
      <c r="N3208" s="851"/>
      <c r="O3208" s="852"/>
      <c r="R3208"/>
      <c r="S3208"/>
      <c r="T3208"/>
      <c r="U3208"/>
    </row>
    <row r="3209" spans="1:21" ht="18" customHeight="1">
      <c r="B3209" s="854"/>
      <c r="C3209" s="855"/>
      <c r="D3209" s="855"/>
      <c r="E3209" s="855"/>
      <c r="F3209" s="855"/>
      <c r="G3209" s="855"/>
      <c r="H3209" s="855"/>
      <c r="I3209" s="855"/>
      <c r="J3209" s="855"/>
      <c r="K3209" s="855"/>
      <c r="L3209" s="855"/>
      <c r="M3209" s="855"/>
      <c r="N3209" s="855"/>
      <c r="O3209" s="856"/>
      <c r="R3209"/>
      <c r="S3209"/>
      <c r="T3209"/>
      <c r="U3209"/>
    </row>
    <row r="3210" spans="1:21" ht="18" customHeight="1">
      <c r="B3210" s="976" t="s">
        <v>88</v>
      </c>
      <c r="C3210" s="977"/>
      <c r="D3210" s="977"/>
      <c r="E3210" s="977"/>
      <c r="F3210" s="977"/>
      <c r="G3210" s="977"/>
      <c r="H3210" s="977"/>
      <c r="I3210" s="977"/>
      <c r="J3210" s="977"/>
      <c r="K3210" s="977"/>
      <c r="L3210" s="977"/>
      <c r="M3210" s="977"/>
      <c r="N3210" s="977"/>
      <c r="O3210" s="978"/>
      <c r="R3210"/>
      <c r="S3210"/>
      <c r="T3210"/>
      <c r="U3210"/>
    </row>
    <row r="3211" spans="1:21" ht="18" customHeight="1">
      <c r="B3211" s="955"/>
      <c r="C3211" s="956"/>
      <c r="D3211" s="956"/>
      <c r="E3211" s="956"/>
      <c r="F3211" s="956"/>
      <c r="G3211" s="956"/>
      <c r="H3211" s="956"/>
      <c r="I3211" s="956"/>
      <c r="J3211" s="956"/>
      <c r="K3211" s="956"/>
      <c r="L3211" s="956"/>
      <c r="M3211" s="956"/>
      <c r="N3211" s="956"/>
      <c r="O3211" s="957"/>
      <c r="R3211"/>
      <c r="S3211"/>
      <c r="T3211"/>
      <c r="U3211"/>
    </row>
    <row r="3212" spans="1:21" ht="18" customHeight="1">
      <c r="B3212" s="853"/>
      <c r="C3212" s="851"/>
      <c r="D3212" s="851"/>
      <c r="E3212" s="851"/>
      <c r="F3212" s="851"/>
      <c r="G3212" s="851"/>
      <c r="H3212" s="851"/>
      <c r="I3212" s="851"/>
      <c r="J3212" s="851"/>
      <c r="K3212" s="851"/>
      <c r="L3212" s="851"/>
      <c r="M3212" s="851"/>
      <c r="N3212" s="851"/>
      <c r="O3212" s="852"/>
      <c r="R3212"/>
      <c r="S3212"/>
      <c r="T3212"/>
      <c r="U3212"/>
    </row>
    <row r="3213" spans="1:21" s="519" customFormat="1" ht="18" customHeight="1">
      <c r="B3213" s="854"/>
      <c r="C3213" s="855"/>
      <c r="D3213" s="855"/>
      <c r="E3213" s="855"/>
      <c r="F3213" s="855"/>
      <c r="G3213" s="855"/>
      <c r="H3213" s="855"/>
      <c r="I3213" s="855"/>
      <c r="J3213" s="855"/>
      <c r="K3213" s="855"/>
      <c r="L3213" s="855"/>
      <c r="M3213" s="855"/>
      <c r="N3213" s="855"/>
      <c r="O3213" s="856"/>
    </row>
    <row r="3214" spans="1:21" s="1" customFormat="1" ht="4.5" customHeight="1" thickBot="1">
      <c r="B3214" s="500"/>
      <c r="C3214" s="500"/>
      <c r="D3214" s="501"/>
      <c r="E3214" s="501"/>
      <c r="F3214" s="501"/>
      <c r="G3214" s="501"/>
      <c r="H3214" s="501"/>
      <c r="I3214" s="501"/>
      <c r="J3214" s="501"/>
      <c r="K3214" s="501"/>
      <c r="L3214" s="501"/>
      <c r="M3214" s="501"/>
      <c r="N3214" s="501"/>
      <c r="O3214" s="501"/>
    </row>
    <row r="3215" spans="1:21" s="1" customFormat="1" ht="18" customHeight="1" thickBot="1">
      <c r="B3215" s="958" t="s">
        <v>76</v>
      </c>
      <c r="C3215" s="959"/>
      <c r="D3215" s="960"/>
      <c r="E3215" s="714">
        <v>30</v>
      </c>
      <c r="F3215" s="450"/>
      <c r="G3215" s="450"/>
      <c r="H3215" s="450"/>
      <c r="I3215" s="450"/>
      <c r="J3215" s="450"/>
      <c r="K3215" s="450"/>
      <c r="L3215" s="760"/>
      <c r="M3215" s="760"/>
      <c r="N3215" s="760"/>
      <c r="O3215" s="760"/>
    </row>
    <row r="3216" spans="1:21" s="38" customFormat="1" ht="18.75" customHeight="1">
      <c r="A3216" s="307"/>
      <c r="B3216" s="224" t="s">
        <v>493</v>
      </c>
      <c r="C3216" s="224"/>
      <c r="D3216" s="225"/>
      <c r="E3216" s="226"/>
      <c r="F3216" s="226"/>
      <c r="G3216" s="226"/>
      <c r="H3216" s="226"/>
      <c r="I3216" s="226"/>
      <c r="J3216" s="502"/>
      <c r="K3216" s="227"/>
      <c r="L3216" s="760"/>
      <c r="M3216" s="760"/>
      <c r="N3216" s="760"/>
      <c r="O3216" s="760"/>
    </row>
    <row r="3217" spans="1:15" s="38" customFormat="1">
      <c r="A3217" s="503"/>
      <c r="B3217" s="375" t="s">
        <v>228</v>
      </c>
      <c r="C3217" s="375"/>
      <c r="D3217" s="504"/>
      <c r="E3217" s="505"/>
      <c r="F3217" s="505"/>
      <c r="G3217" s="228" t="s">
        <v>229</v>
      </c>
      <c r="H3217" s="504"/>
      <c r="I3217" s="375" t="s">
        <v>230</v>
      </c>
      <c r="J3217" s="375"/>
      <c r="K3217" s="503"/>
      <c r="L3217" s="506"/>
      <c r="M3217" s="507"/>
      <c r="N3217" s="508"/>
      <c r="O3217" s="228" t="s">
        <v>229</v>
      </c>
    </row>
    <row r="3218" spans="1:15" s="38" customFormat="1">
      <c r="A3218" s="509"/>
      <c r="B3218" s="229" t="s">
        <v>231</v>
      </c>
      <c r="C3218" s="230"/>
      <c r="D3218" s="230"/>
      <c r="E3218" s="231"/>
      <c r="F3218" s="231" t="s">
        <v>232</v>
      </c>
      <c r="G3218" s="232" t="s">
        <v>233</v>
      </c>
      <c r="H3218" s="233"/>
      <c r="I3218" s="229" t="s">
        <v>231</v>
      </c>
      <c r="J3218" s="230"/>
      <c r="K3218" s="230"/>
      <c r="L3218" s="230"/>
      <c r="M3218" s="231"/>
      <c r="N3218" s="231" t="s">
        <v>232</v>
      </c>
      <c r="O3218" s="232" t="s">
        <v>233</v>
      </c>
    </row>
    <row r="3219" spans="1:15" s="38" customFormat="1" ht="18" customHeight="1">
      <c r="A3219" s="503"/>
      <c r="B3219" s="234" t="s">
        <v>234</v>
      </c>
      <c r="C3219" s="235"/>
      <c r="D3219" s="235"/>
      <c r="E3219" s="236"/>
      <c r="F3219" s="237"/>
      <c r="G3219" s="238"/>
      <c r="H3219" s="510"/>
      <c r="I3219" s="234" t="s">
        <v>235</v>
      </c>
      <c r="J3219" s="235"/>
      <c r="K3219" s="235"/>
      <c r="L3219" s="235"/>
      <c r="M3219" s="236"/>
      <c r="N3219" s="239"/>
      <c r="O3219" s="240"/>
    </row>
    <row r="3220" spans="1:15" s="38" customFormat="1" ht="14.25" customHeight="1">
      <c r="A3220" s="503"/>
      <c r="B3220" s="241"/>
      <c r="C3220" s="242"/>
      <c r="D3220" s="243"/>
      <c r="E3220" s="244"/>
      <c r="F3220" s="245"/>
      <c r="G3220" s="246"/>
      <c r="H3220" s="510"/>
      <c r="I3220" s="247"/>
      <c r="J3220" s="248"/>
      <c r="K3220" s="243"/>
      <c r="L3220" s="243"/>
      <c r="M3220" s="244"/>
      <c r="N3220" s="245"/>
      <c r="O3220" s="249"/>
    </row>
    <row r="3221" spans="1:15" s="38" customFormat="1" ht="14.25" customHeight="1">
      <c r="A3221" s="503"/>
      <c r="B3221" s="250"/>
      <c r="C3221" s="251"/>
      <c r="D3221" s="252"/>
      <c r="E3221" s="253"/>
      <c r="F3221" s="245"/>
      <c r="G3221" s="254">
        <f>ROUNDDOWN(SUM(F3220:F3227)/1000,0)</f>
        <v>0</v>
      </c>
      <c r="H3221" s="511"/>
      <c r="I3221" s="247"/>
      <c r="J3221" s="255"/>
      <c r="K3221" s="252"/>
      <c r="L3221" s="252"/>
      <c r="M3221" s="253"/>
      <c r="N3221" s="245"/>
      <c r="O3221" s="256">
        <f>ROUNDDOWN(SUM(N3220:N3232)/1000,0)</f>
        <v>0</v>
      </c>
    </row>
    <row r="3222" spans="1:15" s="38" customFormat="1" ht="14.25" customHeight="1">
      <c r="A3222" s="503"/>
      <c r="B3222" s="250"/>
      <c r="C3222" s="251"/>
      <c r="D3222" s="252"/>
      <c r="E3222" s="253"/>
      <c r="F3222" s="245"/>
      <c r="G3222" s="254"/>
      <c r="H3222" s="511"/>
      <c r="I3222" s="257"/>
      <c r="J3222" s="255"/>
      <c r="K3222" s="252"/>
      <c r="L3222" s="252"/>
      <c r="M3222" s="253"/>
      <c r="N3222" s="245"/>
      <c r="O3222" s="249"/>
    </row>
    <row r="3223" spans="1:15" s="38" customFormat="1" ht="14.25" customHeight="1">
      <c r="A3223" s="503"/>
      <c r="B3223" s="250"/>
      <c r="C3223" s="251"/>
      <c r="D3223" s="252"/>
      <c r="E3223" s="253"/>
      <c r="F3223" s="245"/>
      <c r="G3223" s="254"/>
      <c r="H3223" s="511"/>
      <c r="I3223" s="257"/>
      <c r="J3223" s="255"/>
      <c r="K3223" s="252"/>
      <c r="L3223" s="252"/>
      <c r="M3223" s="253"/>
      <c r="N3223" s="245"/>
      <c r="O3223" s="249"/>
    </row>
    <row r="3224" spans="1:15" s="38" customFormat="1" ht="14.25" customHeight="1">
      <c r="A3224" s="503"/>
      <c r="B3224" s="250"/>
      <c r="C3224" s="251"/>
      <c r="D3224" s="252"/>
      <c r="E3224" s="253"/>
      <c r="F3224" s="245"/>
      <c r="G3224" s="254"/>
      <c r="H3224" s="511"/>
      <c r="I3224" s="257"/>
      <c r="J3224" s="255"/>
      <c r="K3224" s="252"/>
      <c r="L3224" s="252"/>
      <c r="M3224" s="253"/>
      <c r="N3224" s="245"/>
      <c r="O3224" s="249"/>
    </row>
    <row r="3225" spans="1:15" s="38" customFormat="1" ht="14.25" customHeight="1">
      <c r="A3225" s="503"/>
      <c r="B3225" s="250"/>
      <c r="C3225" s="251"/>
      <c r="D3225" s="252"/>
      <c r="E3225" s="253"/>
      <c r="F3225" s="245"/>
      <c r="G3225" s="254"/>
      <c r="H3225" s="511"/>
      <c r="I3225" s="257"/>
      <c r="J3225" s="255"/>
      <c r="K3225" s="252"/>
      <c r="L3225" s="252"/>
      <c r="M3225" s="253"/>
      <c r="N3225" s="245"/>
      <c r="O3225" s="249"/>
    </row>
    <row r="3226" spans="1:15" s="38" customFormat="1" ht="14.25" customHeight="1">
      <c r="A3226" s="503"/>
      <c r="B3226" s="250"/>
      <c r="C3226" s="251"/>
      <c r="D3226" s="252"/>
      <c r="E3226" s="253"/>
      <c r="F3226" s="245"/>
      <c r="G3226" s="258"/>
      <c r="H3226" s="512"/>
      <c r="I3226" s="259"/>
      <c r="J3226" s="255"/>
      <c r="K3226" s="252"/>
      <c r="L3226" s="252"/>
      <c r="M3226" s="253"/>
      <c r="N3226" s="245"/>
      <c r="O3226" s="249"/>
    </row>
    <row r="3227" spans="1:15" s="38" customFormat="1" ht="14.25" customHeight="1">
      <c r="A3227" s="503"/>
      <c r="B3227" s="250"/>
      <c r="C3227" s="260"/>
      <c r="D3227" s="261"/>
      <c r="E3227" s="262"/>
      <c r="F3227" s="263"/>
      <c r="G3227" s="258"/>
      <c r="H3227" s="512"/>
      <c r="I3227" s="259"/>
      <c r="J3227" s="255"/>
      <c r="K3227" s="252"/>
      <c r="L3227" s="252"/>
      <c r="M3227" s="253"/>
      <c r="N3227" s="245"/>
      <c r="O3227" s="249"/>
    </row>
    <row r="3228" spans="1:15" s="38" customFormat="1" ht="14.25" customHeight="1">
      <c r="A3228" s="503"/>
      <c r="B3228" s="234" t="s">
        <v>236</v>
      </c>
      <c r="C3228" s="235"/>
      <c r="D3228" s="235"/>
      <c r="E3228" s="236"/>
      <c r="F3228" s="237"/>
      <c r="G3228" s="238"/>
      <c r="H3228" s="513"/>
      <c r="I3228" s="247"/>
      <c r="J3228" s="255"/>
      <c r="K3228" s="252"/>
      <c r="L3228" s="252"/>
      <c r="M3228" s="253"/>
      <c r="N3228" s="245"/>
      <c r="O3228" s="249"/>
    </row>
    <row r="3229" spans="1:15" s="38" customFormat="1" ht="14.25" customHeight="1">
      <c r="A3229" s="503"/>
      <c r="B3229" s="241"/>
      <c r="C3229" s="242"/>
      <c r="D3229" s="243"/>
      <c r="E3229" s="244"/>
      <c r="F3229" s="264"/>
      <c r="G3229" s="246"/>
      <c r="H3229" s="513"/>
      <c r="I3229" s="257"/>
      <c r="J3229" s="255"/>
      <c r="K3229" s="252"/>
      <c r="L3229" s="252"/>
      <c r="M3229" s="253"/>
      <c r="N3229" s="245"/>
      <c r="O3229" s="249"/>
    </row>
    <row r="3230" spans="1:15" s="38" customFormat="1" ht="14.25" customHeight="1">
      <c r="A3230" s="503"/>
      <c r="B3230" s="250"/>
      <c r="C3230" s="251"/>
      <c r="D3230" s="252"/>
      <c r="E3230" s="253"/>
      <c r="F3230" s="265"/>
      <c r="G3230" s="254">
        <f>ROUNDDOWN(SUM(F3229:F3233)/1000,0)</f>
        <v>0</v>
      </c>
      <c r="H3230" s="511"/>
      <c r="I3230" s="247"/>
      <c r="J3230" s="255"/>
      <c r="K3230" s="252"/>
      <c r="L3230" s="252"/>
      <c r="M3230" s="253"/>
      <c r="N3230" s="245"/>
      <c r="O3230" s="249"/>
    </row>
    <row r="3231" spans="1:15" s="38" customFormat="1" ht="14.25" customHeight="1">
      <c r="A3231" s="503"/>
      <c r="B3231" s="250"/>
      <c r="C3231" s="251"/>
      <c r="D3231" s="252"/>
      <c r="E3231" s="253"/>
      <c r="F3231" s="265"/>
      <c r="G3231" s="254"/>
      <c r="H3231" s="511"/>
      <c r="I3231" s="247"/>
      <c r="J3231" s="255"/>
      <c r="K3231" s="252"/>
      <c r="L3231" s="252"/>
      <c r="M3231" s="253"/>
      <c r="N3231" s="265"/>
      <c r="O3231" s="249"/>
    </row>
    <row r="3232" spans="1:15" s="38" customFormat="1" ht="14.25" customHeight="1">
      <c r="A3232" s="503"/>
      <c r="B3232" s="250"/>
      <c r="C3232" s="251"/>
      <c r="D3232" s="252"/>
      <c r="E3232" s="253"/>
      <c r="F3232" s="245"/>
      <c r="G3232" s="254"/>
      <c r="H3232" s="513"/>
      <c r="I3232" s="247"/>
      <c r="J3232" s="266"/>
      <c r="K3232" s="261"/>
      <c r="L3232" s="261"/>
      <c r="M3232" s="262"/>
      <c r="N3232" s="245"/>
      <c r="O3232" s="267"/>
    </row>
    <row r="3233" spans="1:15" s="38" customFormat="1" ht="14.25" customHeight="1">
      <c r="A3233" s="503"/>
      <c r="B3233" s="250"/>
      <c r="C3233" s="260"/>
      <c r="D3233" s="261"/>
      <c r="E3233" s="262"/>
      <c r="F3233" s="263"/>
      <c r="G3233" s="254"/>
      <c r="H3233" s="511"/>
      <c r="I3233" s="234" t="s">
        <v>237</v>
      </c>
      <c r="J3233" s="235"/>
      <c r="K3233" s="235"/>
      <c r="L3233" s="235"/>
      <c r="M3233" s="236"/>
      <c r="N3233" s="237"/>
      <c r="O3233" s="268"/>
    </row>
    <row r="3234" spans="1:15" s="38" customFormat="1" ht="14.25" customHeight="1">
      <c r="A3234" s="503"/>
      <c r="B3234" s="234" t="s">
        <v>238</v>
      </c>
      <c r="C3234" s="235"/>
      <c r="D3234" s="235"/>
      <c r="E3234" s="236"/>
      <c r="F3234" s="237"/>
      <c r="G3234" s="238"/>
      <c r="H3234" s="511"/>
      <c r="I3234" s="247"/>
      <c r="J3234" s="248"/>
      <c r="K3234" s="243"/>
      <c r="L3234" s="243"/>
      <c r="M3234" s="244"/>
      <c r="N3234" s="245"/>
      <c r="O3234" s="249"/>
    </row>
    <row r="3235" spans="1:15" s="38" customFormat="1" ht="14.25" customHeight="1">
      <c r="A3235" s="503"/>
      <c r="B3235" s="241"/>
      <c r="C3235" s="242"/>
      <c r="D3235" s="243"/>
      <c r="E3235" s="244"/>
      <c r="F3235" s="264"/>
      <c r="G3235" s="246"/>
      <c r="H3235" s="513"/>
      <c r="I3235" s="247"/>
      <c r="J3235" s="255"/>
      <c r="K3235" s="252"/>
      <c r="L3235" s="252"/>
      <c r="M3235" s="253"/>
      <c r="N3235" s="265"/>
      <c r="O3235" s="256">
        <f>ROUNDDOWN(SUM(N3234:N3250)/1000,0)</f>
        <v>0</v>
      </c>
    </row>
    <row r="3236" spans="1:15" s="38" customFormat="1" ht="14.25" customHeight="1">
      <c r="A3236" s="503"/>
      <c r="B3236" s="250"/>
      <c r="C3236" s="251"/>
      <c r="D3236" s="252"/>
      <c r="E3236" s="253"/>
      <c r="F3236" s="265"/>
      <c r="G3236" s="254">
        <f>ROUNDDOWN(SUM(F3235:F3240)/1000,0)</f>
        <v>0</v>
      </c>
      <c r="H3236" s="513"/>
      <c r="I3236" s="257"/>
      <c r="J3236" s="255"/>
      <c r="K3236" s="252"/>
      <c r="L3236" s="252"/>
      <c r="M3236" s="253"/>
      <c r="N3236" s="245"/>
      <c r="O3236" s="249"/>
    </row>
    <row r="3237" spans="1:15" s="38" customFormat="1" ht="14.25" customHeight="1">
      <c r="A3237" s="503"/>
      <c r="B3237" s="250"/>
      <c r="C3237" s="251"/>
      <c r="D3237" s="252"/>
      <c r="E3237" s="253"/>
      <c r="F3237" s="265"/>
      <c r="G3237" s="254"/>
      <c r="H3237" s="513"/>
      <c r="I3237" s="257"/>
      <c r="J3237" s="255"/>
      <c r="K3237" s="252"/>
      <c r="L3237" s="252"/>
      <c r="M3237" s="253"/>
      <c r="N3237" s="245"/>
      <c r="O3237" s="249"/>
    </row>
    <row r="3238" spans="1:15" s="38" customFormat="1" ht="14.25" customHeight="1">
      <c r="A3238" s="503"/>
      <c r="B3238" s="250"/>
      <c r="C3238" s="251"/>
      <c r="D3238" s="252"/>
      <c r="E3238" s="253"/>
      <c r="F3238" s="265"/>
      <c r="G3238" s="254"/>
      <c r="H3238" s="511"/>
      <c r="I3238" s="257"/>
      <c r="J3238" s="255"/>
      <c r="K3238" s="252"/>
      <c r="L3238" s="252"/>
      <c r="M3238" s="253"/>
      <c r="N3238" s="265"/>
      <c r="O3238" s="249"/>
    </row>
    <row r="3239" spans="1:15" s="38" customFormat="1" ht="14.25" customHeight="1">
      <c r="A3239" s="503"/>
      <c r="B3239" s="250"/>
      <c r="C3239" s="251"/>
      <c r="D3239" s="252"/>
      <c r="E3239" s="253"/>
      <c r="F3239" s="245"/>
      <c r="G3239" s="254"/>
      <c r="H3239" s="511"/>
      <c r="I3239" s="257"/>
      <c r="J3239" s="255"/>
      <c r="K3239" s="252"/>
      <c r="L3239" s="252"/>
      <c r="M3239" s="253"/>
      <c r="N3239" s="265"/>
      <c r="O3239" s="249"/>
    </row>
    <row r="3240" spans="1:15" s="38" customFormat="1" ht="14.25" customHeight="1">
      <c r="A3240" s="503"/>
      <c r="B3240" s="250"/>
      <c r="C3240" s="260"/>
      <c r="D3240" s="261"/>
      <c r="E3240" s="262"/>
      <c r="F3240" s="263"/>
      <c r="G3240" s="254"/>
      <c r="H3240" s="511"/>
      <c r="I3240" s="247"/>
      <c r="J3240" s="255"/>
      <c r="K3240" s="252"/>
      <c r="L3240" s="252"/>
      <c r="M3240" s="253"/>
      <c r="N3240" s="265"/>
      <c r="O3240" s="249"/>
    </row>
    <row r="3241" spans="1:15" s="38" customFormat="1" ht="14.25" customHeight="1">
      <c r="A3241" s="503"/>
      <c r="B3241" s="234" t="s">
        <v>239</v>
      </c>
      <c r="C3241" s="235"/>
      <c r="D3241" s="235"/>
      <c r="E3241" s="236"/>
      <c r="F3241" s="237"/>
      <c r="G3241" s="238"/>
      <c r="H3241" s="511"/>
      <c r="I3241" s="257"/>
      <c r="J3241" s="255"/>
      <c r="K3241" s="252"/>
      <c r="L3241" s="252"/>
      <c r="M3241" s="253"/>
      <c r="N3241" s="265"/>
      <c r="O3241" s="249"/>
    </row>
    <row r="3242" spans="1:15" s="38" customFormat="1" ht="14.25" customHeight="1">
      <c r="A3242" s="503"/>
      <c r="B3242" s="241"/>
      <c r="C3242" s="242"/>
      <c r="D3242" s="243"/>
      <c r="E3242" s="244"/>
      <c r="F3242" s="264"/>
      <c r="G3242" s="246"/>
      <c r="H3242" s="513"/>
      <c r="I3242" s="247"/>
      <c r="J3242" s="255"/>
      <c r="K3242" s="252"/>
      <c r="L3242" s="252"/>
      <c r="M3242" s="253"/>
      <c r="N3242" s="245"/>
      <c r="O3242" s="249"/>
    </row>
    <row r="3243" spans="1:15" s="38" customFormat="1" ht="14.25" customHeight="1">
      <c r="A3243" s="503"/>
      <c r="B3243" s="250"/>
      <c r="C3243" s="251"/>
      <c r="D3243" s="252"/>
      <c r="E3243" s="253"/>
      <c r="F3243" s="265"/>
      <c r="G3243" s="254">
        <f>ROUNDDOWN(SUM(F3242:F3246)/1000,0)</f>
        <v>0</v>
      </c>
      <c r="H3243" s="513"/>
      <c r="I3243" s="247"/>
      <c r="J3243" s="255"/>
      <c r="K3243" s="252"/>
      <c r="L3243" s="252"/>
      <c r="M3243" s="253"/>
      <c r="N3243" s="245"/>
      <c r="O3243" s="249"/>
    </row>
    <row r="3244" spans="1:15" s="38" customFormat="1" ht="14.25" customHeight="1">
      <c r="A3244" s="503"/>
      <c r="B3244" s="250"/>
      <c r="C3244" s="251"/>
      <c r="D3244" s="252"/>
      <c r="E3244" s="253"/>
      <c r="F3244" s="265"/>
      <c r="G3244" s="254"/>
      <c r="H3244" s="513"/>
      <c r="I3244" s="247"/>
      <c r="J3244" s="255"/>
      <c r="K3244" s="252"/>
      <c r="L3244" s="252"/>
      <c r="M3244" s="253"/>
      <c r="N3244" s="245"/>
      <c r="O3244" s="249"/>
    </row>
    <row r="3245" spans="1:15" s="38" customFormat="1" ht="14.25" customHeight="1">
      <c r="A3245" s="503"/>
      <c r="B3245" s="250"/>
      <c r="C3245" s="251"/>
      <c r="D3245" s="252"/>
      <c r="E3245" s="253"/>
      <c r="F3245" s="245"/>
      <c r="G3245" s="254"/>
      <c r="H3245" s="511"/>
      <c r="I3245" s="257"/>
      <c r="J3245" s="255"/>
      <c r="K3245" s="252"/>
      <c r="L3245" s="252"/>
      <c r="M3245" s="253"/>
      <c r="N3245" s="265"/>
      <c r="O3245" s="249"/>
    </row>
    <row r="3246" spans="1:15" s="38" customFormat="1" ht="14.25" customHeight="1">
      <c r="A3246" s="503"/>
      <c r="B3246" s="250"/>
      <c r="C3246" s="260"/>
      <c r="D3246" s="261"/>
      <c r="E3246" s="262"/>
      <c r="F3246" s="263"/>
      <c r="G3246" s="254"/>
      <c r="H3246" s="511"/>
      <c r="I3246" s="257"/>
      <c r="J3246" s="255"/>
      <c r="K3246" s="252"/>
      <c r="L3246" s="252"/>
      <c r="M3246" s="253"/>
      <c r="N3246" s="245"/>
      <c r="O3246" s="249"/>
    </row>
    <row r="3247" spans="1:15" s="38" customFormat="1" ht="14.25" customHeight="1">
      <c r="A3247" s="503"/>
      <c r="B3247" s="234" t="s">
        <v>240</v>
      </c>
      <c r="C3247" s="235"/>
      <c r="D3247" s="235"/>
      <c r="E3247" s="236"/>
      <c r="F3247" s="237"/>
      <c r="G3247" s="238"/>
      <c r="H3247" s="511"/>
      <c r="I3247" s="257"/>
      <c r="J3247" s="255"/>
      <c r="K3247" s="252"/>
      <c r="L3247" s="252"/>
      <c r="M3247" s="253"/>
      <c r="N3247" s="245"/>
      <c r="O3247" s="249"/>
    </row>
    <row r="3248" spans="1:15" s="38" customFormat="1" ht="14.25" customHeight="1">
      <c r="A3248" s="503"/>
      <c r="B3248" s="241"/>
      <c r="C3248" s="242"/>
      <c r="D3248" s="243"/>
      <c r="E3248" s="244"/>
      <c r="F3248" s="269"/>
      <c r="G3248" s="246"/>
      <c r="H3248" s="511"/>
      <c r="I3248" s="257"/>
      <c r="J3248" s="255"/>
      <c r="K3248" s="252"/>
      <c r="L3248" s="252"/>
      <c r="M3248" s="253"/>
      <c r="N3248" s="245"/>
      <c r="O3248" s="249"/>
    </row>
    <row r="3249" spans="1:15" s="38" customFormat="1" ht="14.25" customHeight="1">
      <c r="A3249" s="503"/>
      <c r="B3249" s="250"/>
      <c r="C3249" s="251"/>
      <c r="D3249" s="252"/>
      <c r="E3249" s="253"/>
      <c r="F3249" s="245"/>
      <c r="G3249" s="246">
        <f>ROUNDDOWN(SUM(F3248:F3252)/1000,0)</f>
        <v>0</v>
      </c>
      <c r="H3249" s="511"/>
      <c r="I3249" s="247"/>
      <c r="J3249" s="255"/>
      <c r="K3249" s="252"/>
      <c r="L3249" s="252"/>
      <c r="M3249" s="253"/>
      <c r="N3249" s="265"/>
      <c r="O3249" s="249"/>
    </row>
    <row r="3250" spans="1:15" s="38" customFormat="1" ht="14.25" customHeight="1">
      <c r="A3250" s="503"/>
      <c r="B3250" s="250"/>
      <c r="C3250" s="251"/>
      <c r="D3250" s="252"/>
      <c r="E3250" s="253"/>
      <c r="F3250" s="265"/>
      <c r="G3250" s="246"/>
      <c r="H3250" s="513"/>
      <c r="I3250" s="247"/>
      <c r="J3250" s="266"/>
      <c r="K3250" s="261"/>
      <c r="L3250" s="261"/>
      <c r="M3250" s="262"/>
      <c r="N3250" s="245"/>
      <c r="O3250" s="267"/>
    </row>
    <row r="3251" spans="1:15" s="38" customFormat="1" ht="14.25" customHeight="1">
      <c r="A3251" s="503"/>
      <c r="B3251" s="250"/>
      <c r="C3251" s="251"/>
      <c r="D3251" s="252"/>
      <c r="E3251" s="253"/>
      <c r="F3251" s="265"/>
      <c r="G3251" s="246"/>
      <c r="H3251" s="511"/>
      <c r="I3251" s="270" t="s">
        <v>241</v>
      </c>
      <c r="J3251" s="271"/>
      <c r="K3251" s="271"/>
      <c r="L3251" s="271"/>
      <c r="M3251" s="272"/>
      <c r="N3251" s="237"/>
      <c r="O3251" s="268"/>
    </row>
    <row r="3252" spans="1:15" s="38" customFormat="1" ht="14.25" customHeight="1">
      <c r="A3252" s="503"/>
      <c r="B3252" s="250"/>
      <c r="C3252" s="260"/>
      <c r="D3252" s="261"/>
      <c r="E3252" s="262"/>
      <c r="F3252" s="263"/>
      <c r="G3252" s="254"/>
      <c r="H3252" s="513"/>
      <c r="I3252" s="247"/>
      <c r="J3252" s="248"/>
      <c r="K3252" s="243"/>
      <c r="L3252" s="243"/>
      <c r="M3252" s="244"/>
      <c r="N3252" s="273"/>
      <c r="O3252" s="249"/>
    </row>
    <row r="3253" spans="1:15" s="38" customFormat="1" ht="14.25" customHeight="1">
      <c r="A3253" s="503"/>
      <c r="B3253" s="234" t="s">
        <v>242</v>
      </c>
      <c r="C3253" s="235"/>
      <c r="D3253" s="235"/>
      <c r="E3253" s="236"/>
      <c r="F3253" s="237"/>
      <c r="G3253" s="238"/>
      <c r="H3253" s="513"/>
      <c r="I3253" s="247"/>
      <c r="J3253" s="255"/>
      <c r="K3253" s="252"/>
      <c r="L3253" s="252"/>
      <c r="M3253" s="253"/>
      <c r="N3253" s="274"/>
      <c r="O3253" s="275">
        <f>ROUNDDOWN(SUM(N3252:N3263)/1000,0)</f>
        <v>0</v>
      </c>
    </row>
    <row r="3254" spans="1:15" s="38" customFormat="1" ht="14.25" customHeight="1">
      <c r="A3254" s="503"/>
      <c r="B3254" s="241"/>
      <c r="C3254" s="242"/>
      <c r="D3254" s="243"/>
      <c r="E3254" s="244"/>
      <c r="F3254" s="269"/>
      <c r="G3254" s="246"/>
      <c r="H3254" s="513"/>
      <c r="I3254" s="257"/>
      <c r="J3254" s="255"/>
      <c r="K3254" s="252"/>
      <c r="L3254" s="252"/>
      <c r="M3254" s="253"/>
      <c r="N3254" s="276"/>
      <c r="O3254" s="249"/>
    </row>
    <row r="3255" spans="1:15" s="38" customFormat="1" ht="14.25" customHeight="1">
      <c r="A3255" s="503"/>
      <c r="B3255" s="250"/>
      <c r="C3255" s="251"/>
      <c r="D3255" s="252"/>
      <c r="E3255" s="253"/>
      <c r="F3255" s="263"/>
      <c r="G3255" s="254">
        <f>ROUNDDOWN(SUM(F3254:F3257)/1000,0)</f>
        <v>0</v>
      </c>
      <c r="H3255" s="511"/>
      <c r="I3255" s="247"/>
      <c r="J3255" s="255"/>
      <c r="K3255" s="252"/>
      <c r="L3255" s="252"/>
      <c r="M3255" s="253"/>
      <c r="N3255" s="274"/>
      <c r="O3255" s="249"/>
    </row>
    <row r="3256" spans="1:15" s="38" customFormat="1" ht="14.25" customHeight="1">
      <c r="A3256" s="503"/>
      <c r="B3256" s="250"/>
      <c r="C3256" s="251"/>
      <c r="D3256" s="252"/>
      <c r="E3256" s="253"/>
      <c r="F3256" s="263"/>
      <c r="G3256" s="254"/>
      <c r="H3256" s="513"/>
      <c r="I3256" s="257"/>
      <c r="J3256" s="255"/>
      <c r="K3256" s="252"/>
      <c r="L3256" s="252"/>
      <c r="M3256" s="253"/>
      <c r="N3256" s="276"/>
      <c r="O3256" s="249"/>
    </row>
    <row r="3257" spans="1:15" s="38" customFormat="1" ht="14.25" customHeight="1">
      <c r="A3257" s="503"/>
      <c r="B3257" s="250"/>
      <c r="C3257" s="260"/>
      <c r="D3257" s="261"/>
      <c r="E3257" s="262"/>
      <c r="F3257" s="263"/>
      <c r="G3257" s="254"/>
      <c r="H3257" s="513"/>
      <c r="I3257" s="247"/>
      <c r="J3257" s="255"/>
      <c r="K3257" s="252"/>
      <c r="L3257" s="252"/>
      <c r="M3257" s="253"/>
      <c r="N3257" s="274"/>
      <c r="O3257" s="249"/>
    </row>
    <row r="3258" spans="1:15" s="38" customFormat="1" ht="14.25" customHeight="1" thickBot="1">
      <c r="A3258" s="503"/>
      <c r="B3258" s="277" t="s">
        <v>243</v>
      </c>
      <c r="C3258" s="278"/>
      <c r="D3258" s="278"/>
      <c r="E3258" s="279"/>
      <c r="F3258" s="280"/>
      <c r="G3258" s="281">
        <f>G3259-G3221-G3230-G3236-G3243-G3249-G3255</f>
        <v>0</v>
      </c>
      <c r="H3258" s="511"/>
      <c r="I3258" s="282"/>
      <c r="J3258" s="255"/>
      <c r="K3258" s="252"/>
      <c r="L3258" s="252"/>
      <c r="M3258" s="253"/>
      <c r="N3258" s="274"/>
      <c r="O3258" s="249"/>
    </row>
    <row r="3259" spans="1:15" s="38" customFormat="1" ht="20.149999999999999" customHeight="1" thickTop="1">
      <c r="A3259" s="503"/>
      <c r="B3259" s="961" t="s">
        <v>244</v>
      </c>
      <c r="C3259" s="962"/>
      <c r="D3259" s="962"/>
      <c r="E3259" s="962"/>
      <c r="F3259" s="963"/>
      <c r="G3259" s="283">
        <f>O3266</f>
        <v>0</v>
      </c>
      <c r="H3259" s="511"/>
      <c r="I3259" s="284"/>
      <c r="J3259" s="255"/>
      <c r="K3259" s="252"/>
      <c r="L3259" s="252"/>
      <c r="M3259" s="253"/>
      <c r="N3259" s="274"/>
      <c r="O3259" s="249"/>
    </row>
    <row r="3260" spans="1:15" s="38" customFormat="1" ht="14.25" customHeight="1">
      <c r="A3260" s="503"/>
      <c r="B3260" s="285" t="s">
        <v>245</v>
      </c>
      <c r="C3260" s="286"/>
      <c r="D3260" s="286"/>
      <c r="E3260" s="286"/>
      <c r="F3260" s="286"/>
      <c r="G3260" s="287"/>
      <c r="H3260" s="287"/>
      <c r="I3260" s="247"/>
      <c r="J3260" s="255"/>
      <c r="K3260" s="252"/>
      <c r="L3260" s="252"/>
      <c r="M3260" s="253"/>
      <c r="N3260" s="274"/>
      <c r="O3260" s="249"/>
    </row>
    <row r="3261" spans="1:15" s="38" customFormat="1" ht="14.25" customHeight="1">
      <c r="A3261" s="503"/>
      <c r="B3261" s="288" t="s">
        <v>246</v>
      </c>
      <c r="C3261" s="286"/>
      <c r="D3261" s="286"/>
      <c r="E3261" s="286"/>
      <c r="F3261" s="286"/>
      <c r="G3261" s="289" t="s">
        <v>247</v>
      </c>
      <c r="H3261" s="514"/>
      <c r="I3261" s="247"/>
      <c r="J3261" s="255"/>
      <c r="K3261" s="252"/>
      <c r="L3261" s="252"/>
      <c r="M3261" s="253"/>
      <c r="N3261" s="274"/>
      <c r="O3261" s="249"/>
    </row>
    <row r="3262" spans="1:15" s="38" customFormat="1" ht="14.25" customHeight="1">
      <c r="A3262" s="503"/>
      <c r="B3262" s="964" t="s">
        <v>2</v>
      </c>
      <c r="C3262" s="965"/>
      <c r="D3262" s="965"/>
      <c r="E3262" s="965"/>
      <c r="F3262" s="966"/>
      <c r="G3262" s="290" t="s">
        <v>85</v>
      </c>
      <c r="H3262" s="514"/>
      <c r="I3262" s="247"/>
      <c r="J3262" s="255"/>
      <c r="K3262" s="252"/>
      <c r="L3262" s="252"/>
      <c r="M3262" s="253"/>
      <c r="N3262" s="274"/>
      <c r="O3262" s="249"/>
    </row>
    <row r="3263" spans="1:15" s="38" customFormat="1" ht="20.149999999999999" customHeight="1" thickBot="1">
      <c r="A3263" s="503"/>
      <c r="B3263" s="943" t="s">
        <v>248</v>
      </c>
      <c r="C3263" s="967"/>
      <c r="D3263" s="967"/>
      <c r="E3263" s="967"/>
      <c r="F3263" s="968"/>
      <c r="G3263" s="291"/>
      <c r="H3263" s="515"/>
      <c r="I3263" s="292"/>
      <c r="J3263" s="293"/>
      <c r="K3263" s="294"/>
      <c r="L3263" s="294"/>
      <c r="M3263" s="295"/>
      <c r="N3263" s="296"/>
      <c r="O3263" s="297"/>
    </row>
    <row r="3264" spans="1:15" s="38" customFormat="1" ht="22.25" customHeight="1" thickTop="1">
      <c r="A3264" s="503"/>
      <c r="B3264" s="943" t="s">
        <v>249</v>
      </c>
      <c r="C3264" s="944"/>
      <c r="D3264" s="944"/>
      <c r="E3264" s="944"/>
      <c r="F3264" s="945"/>
      <c r="G3264" s="291"/>
      <c r="H3264" s="298"/>
      <c r="I3264" s="946" t="s">
        <v>250</v>
      </c>
      <c r="J3264" s="947"/>
      <c r="K3264" s="947"/>
      <c r="L3264" s="947"/>
      <c r="M3264" s="947"/>
      <c r="N3264" s="948"/>
      <c r="O3264" s="299">
        <f>SUM(O3221,O3235,O3253,)</f>
        <v>0</v>
      </c>
    </row>
    <row r="3265" spans="1:21" s="38" customFormat="1" ht="35.15" customHeight="1" thickBot="1">
      <c r="A3265" s="503"/>
      <c r="B3265" s="949" t="s">
        <v>251</v>
      </c>
      <c r="C3265" s="950"/>
      <c r="D3265" s="950"/>
      <c r="E3265" s="950"/>
      <c r="F3265" s="951"/>
      <c r="G3265" s="300"/>
      <c r="H3265" s="226"/>
      <c r="I3265" s="929" t="s">
        <v>252</v>
      </c>
      <c r="J3265" s="930"/>
      <c r="K3265" s="930"/>
      <c r="L3265" s="930"/>
      <c r="M3265" s="930"/>
      <c r="N3265" s="931"/>
      <c r="O3265" s="301">
        <f>IF(共通入力シート!$B$18="課税事業者",ROUNDDOWN((O3264-G3266)*10/110,0),0)</f>
        <v>0</v>
      </c>
    </row>
    <row r="3266" spans="1:21" s="38" customFormat="1" ht="25.25" customHeight="1" thickTop="1">
      <c r="A3266" s="503"/>
      <c r="B3266" s="952" t="s">
        <v>90</v>
      </c>
      <c r="C3266" s="953"/>
      <c r="D3266" s="953"/>
      <c r="E3266" s="953"/>
      <c r="F3266" s="954"/>
      <c r="G3266" s="302">
        <f>SUM(G3263:G3265)</f>
        <v>0</v>
      </c>
      <c r="H3266" s="516"/>
      <c r="I3266" s="929" t="s">
        <v>253</v>
      </c>
      <c r="J3266" s="930"/>
      <c r="K3266" s="930"/>
      <c r="L3266" s="930"/>
      <c r="M3266" s="930"/>
      <c r="N3266" s="931"/>
      <c r="O3266" s="299">
        <f>O3264-O3265</f>
        <v>0</v>
      </c>
    </row>
    <row r="3267" spans="1:21" s="38" customFormat="1" ht="26.25" customHeight="1">
      <c r="A3267" s="503"/>
      <c r="B3267" s="517" t="s">
        <v>254</v>
      </c>
      <c r="C3267" s="303"/>
      <c r="D3267" s="303"/>
      <c r="E3267" s="303"/>
      <c r="F3267" s="303"/>
      <c r="G3267" s="304"/>
      <c r="H3267" s="516"/>
      <c r="I3267" s="929" t="s">
        <v>255</v>
      </c>
      <c r="J3267" s="930"/>
      <c r="K3267" s="930"/>
      <c r="L3267" s="930"/>
      <c r="M3267" s="930"/>
      <c r="N3267" s="931"/>
      <c r="O3267" s="742"/>
    </row>
    <row r="3268" spans="1:21" s="38" customFormat="1" ht="10.5" customHeight="1" thickBot="1">
      <c r="A3268" s="503"/>
      <c r="B3268" s="1"/>
      <c r="C3268" s="303"/>
      <c r="D3268" s="303"/>
      <c r="E3268" s="303"/>
      <c r="F3268" s="303"/>
      <c r="G3268" s="304"/>
      <c r="H3268" s="516"/>
      <c r="I3268" s="518"/>
    </row>
    <row r="3269" spans="1:21" s="38" customFormat="1" ht="25.25" customHeight="1" thickBot="1">
      <c r="A3269" s="503"/>
      <c r="B3269" s="932" t="s">
        <v>103</v>
      </c>
      <c r="C3269" s="933"/>
      <c r="D3269" s="934" t="str">
        <f>IF(共通入力シート!$B$2="","",共通入力シート!$B$2)</f>
        <v/>
      </c>
      <c r="E3269" s="934"/>
      <c r="F3269" s="934"/>
      <c r="G3269" s="935"/>
      <c r="H3269" s="936" t="str">
        <f>IF(共通入力シート!$B$18="※選択してください。","★「共通入力シート」の消費税等仕入控除税額の取扱を選択してください。","")</f>
        <v>★「共通入力シート」の消費税等仕入控除税額の取扱を選択してください。</v>
      </c>
      <c r="I3269" s="937"/>
      <c r="J3269" s="937"/>
      <c r="K3269" s="937"/>
      <c r="L3269" s="937"/>
      <c r="M3269" s="937"/>
      <c r="N3269" s="937"/>
      <c r="O3269" s="937"/>
    </row>
    <row r="3270" spans="1:21" s="38" customFormat="1" ht="25.25" customHeight="1" thickBot="1">
      <c r="A3270" s="503"/>
      <c r="B3270" s="938" t="s">
        <v>256</v>
      </c>
      <c r="C3270" s="939"/>
      <c r="D3270" s="940" t="str">
        <f>IF(O3266=0,"",MAX(0,MIN(INT(O3266/2),G3258)))</f>
        <v/>
      </c>
      <c r="E3270" s="940"/>
      <c r="F3270" s="940"/>
      <c r="G3270" s="305" t="s">
        <v>257</v>
      </c>
      <c r="H3270" s="941" t="s">
        <v>497</v>
      </c>
      <c r="I3270" s="942"/>
      <c r="J3270" s="942"/>
      <c r="K3270" s="942"/>
      <c r="L3270" s="942"/>
      <c r="M3270" s="942"/>
      <c r="N3270" s="942"/>
      <c r="O3270" s="942"/>
    </row>
    <row r="3271" spans="1:21" ht="14.25" customHeight="1" thickBot="1">
      <c r="B3271" s="44" t="s">
        <v>492</v>
      </c>
      <c r="C3271" s="4"/>
      <c r="D3271" s="4"/>
      <c r="E3271" s="4"/>
      <c r="F3271" s="4"/>
      <c r="G3271" s="4"/>
      <c r="H3271" s="4"/>
      <c r="I3271" s="4"/>
      <c r="J3271" s="4"/>
      <c r="K3271" s="4"/>
      <c r="L3271" s="4"/>
      <c r="M3271" s="4"/>
      <c r="N3271" s="4"/>
      <c r="O3271" s="4"/>
      <c r="R3271"/>
      <c r="S3271"/>
      <c r="T3271"/>
      <c r="U3271"/>
    </row>
    <row r="3272" spans="1:21" ht="14.25" customHeight="1">
      <c r="B3272" s="1008" t="s">
        <v>76</v>
      </c>
      <c r="C3272" s="1009"/>
      <c r="D3272" s="1012">
        <v>31</v>
      </c>
      <c r="E3272" s="1008" t="s">
        <v>220</v>
      </c>
      <c r="F3272" s="1014"/>
      <c r="G3272" s="1015"/>
      <c r="H3272" s="1018" t="str">
        <f>IF(F3272="","←選択してください。","")</f>
        <v>←選択してください。</v>
      </c>
      <c r="I3272" s="1019"/>
      <c r="J3272" s="1019"/>
      <c r="K3272" s="1019"/>
      <c r="L3272" s="1019"/>
      <c r="M3272" s="1019"/>
      <c r="N3272" s="1019"/>
      <c r="O3272" s="1019"/>
      <c r="R3272"/>
      <c r="S3272"/>
      <c r="T3272"/>
      <c r="U3272"/>
    </row>
    <row r="3273" spans="1:21" ht="14.25" customHeight="1" thickBot="1">
      <c r="B3273" s="1010"/>
      <c r="C3273" s="1011"/>
      <c r="D3273" s="1013"/>
      <c r="E3273" s="1010"/>
      <c r="F3273" s="1016"/>
      <c r="G3273" s="1017"/>
      <c r="H3273" s="1020"/>
      <c r="I3273" s="1021"/>
      <c r="J3273" s="1021"/>
      <c r="K3273" s="1021"/>
      <c r="L3273" s="1021"/>
      <c r="M3273" s="1021"/>
      <c r="N3273" s="1021"/>
      <c r="O3273" s="1021"/>
      <c r="R3273"/>
      <c r="S3273"/>
      <c r="T3273"/>
      <c r="U3273"/>
    </row>
    <row r="3274" spans="1:21" ht="16.5" customHeight="1">
      <c r="B3274" s="488" t="s">
        <v>77</v>
      </c>
      <c r="C3274" s="489"/>
      <c r="D3274" s="489"/>
      <c r="E3274" s="490"/>
      <c r="F3274" s="489"/>
      <c r="G3274" s="489"/>
      <c r="H3274" s="491"/>
      <c r="I3274" s="491"/>
      <c r="J3274" s="491"/>
      <c r="K3274" s="491"/>
      <c r="L3274" s="491"/>
      <c r="M3274" s="491"/>
      <c r="N3274" s="491"/>
      <c r="O3274" s="492"/>
      <c r="R3274"/>
      <c r="S3274"/>
      <c r="T3274"/>
      <c r="U3274"/>
    </row>
    <row r="3275" spans="1:21" ht="18.75" customHeight="1">
      <c r="B3275" s="999"/>
      <c r="C3275" s="1000"/>
      <c r="D3275" s="1000"/>
      <c r="E3275" s="1000"/>
      <c r="F3275" s="1000"/>
      <c r="G3275" s="1000"/>
      <c r="H3275" s="1000"/>
      <c r="I3275" s="1000"/>
      <c r="J3275" s="1000"/>
      <c r="K3275" s="1000"/>
      <c r="L3275" s="493" t="s">
        <v>388</v>
      </c>
      <c r="M3275" s="1003"/>
      <c r="N3275" s="1003"/>
      <c r="O3275" s="1004"/>
      <c r="Q3275" s="498" t="str">
        <f>IF(M3275="", "←選択してください。", "")</f>
        <v>←選択してください。</v>
      </c>
      <c r="R3275"/>
      <c r="S3275"/>
      <c r="T3275"/>
      <c r="U3275"/>
    </row>
    <row r="3276" spans="1:21" ht="17.25" customHeight="1">
      <c r="B3276" s="1001"/>
      <c r="C3276" s="1002"/>
      <c r="D3276" s="1002"/>
      <c r="E3276" s="1002"/>
      <c r="F3276" s="1002"/>
      <c r="G3276" s="1002"/>
      <c r="H3276" s="1002"/>
      <c r="I3276" s="1002"/>
      <c r="J3276" s="1002"/>
      <c r="K3276" s="1002"/>
      <c r="L3276" s="695" t="s">
        <v>56</v>
      </c>
      <c r="M3276" s="1005"/>
      <c r="N3276" s="1005"/>
      <c r="O3276" s="1006"/>
      <c r="Q3276" s="498" t="str">
        <f>IF(AND(F3272="公演事業", M3276=""),"←選択してください。", IF(AND(F3272&lt;&gt;"公演事業", F3272&lt;&gt;""),"←創作種別を記入する必要はありません。", ""))</f>
        <v/>
      </c>
      <c r="R3276"/>
      <c r="S3276"/>
      <c r="T3276"/>
      <c r="U3276"/>
    </row>
    <row r="3277" spans="1:21" ht="4.5" customHeight="1">
      <c r="B3277" s="453"/>
      <c r="C3277" s="453"/>
      <c r="D3277" s="453"/>
      <c r="E3277" s="453"/>
      <c r="F3277" s="453"/>
      <c r="G3277" s="453"/>
      <c r="H3277" s="453"/>
      <c r="I3277" s="453"/>
      <c r="J3277" s="453"/>
      <c r="K3277" s="453"/>
      <c r="L3277" s="453"/>
      <c r="M3277" s="453"/>
      <c r="N3277" s="453"/>
      <c r="O3277" s="494"/>
      <c r="R3277"/>
      <c r="S3277"/>
      <c r="T3277"/>
      <c r="U3277"/>
    </row>
    <row r="3278" spans="1:21" ht="24" customHeight="1">
      <c r="B3278" s="495" t="s">
        <v>205</v>
      </c>
      <c r="C3278" s="496"/>
      <c r="D3278" s="496"/>
      <c r="E3278" s="496"/>
      <c r="F3278" s="925" t="s">
        <v>55</v>
      </c>
      <c r="G3278" s="1007"/>
      <c r="H3278" s="743"/>
      <c r="I3278" s="925" t="s">
        <v>73</v>
      </c>
      <c r="J3278" s="926"/>
      <c r="K3278" s="1007"/>
      <c r="L3278" s="709" t="str">
        <f>IF(F3272="公演事業",IF(OR($H3280=0,$K3280=0),"",$H3278/($H3280*$K3280)),"")</f>
        <v/>
      </c>
      <c r="M3278" s="925" t="s">
        <v>74</v>
      </c>
      <c r="N3278" s="1007"/>
      <c r="O3278" s="497" t="str">
        <f>IF(OR(F3272&lt;&gt;"公演事業",($O3373+$O3376)=0),"",($G3368-$G3367)/($O3373+$O3376))</f>
        <v/>
      </c>
      <c r="Q3278" s="498" t="str">
        <f>IF(OR(F3272="人材養成事業",F3272= "普及啓発事業"), "←斜線部は記入する必要はありません。", "")</f>
        <v/>
      </c>
      <c r="R3278"/>
      <c r="S3278"/>
      <c r="T3278"/>
      <c r="U3278"/>
    </row>
    <row r="3279" spans="1:21" s="1" customFormat="1" ht="21.75" customHeight="1">
      <c r="B3279" s="982" t="s">
        <v>222</v>
      </c>
      <c r="C3279" s="983"/>
      <c r="D3279" s="986" t="s">
        <v>223</v>
      </c>
      <c r="E3279" s="987"/>
      <c r="F3279" s="988" t="s">
        <v>224</v>
      </c>
      <c r="G3279" s="988"/>
      <c r="H3279" s="989" t="s">
        <v>225</v>
      </c>
      <c r="I3279" s="989"/>
      <c r="J3279" s="989"/>
      <c r="K3279" s="222" t="s">
        <v>226</v>
      </c>
      <c r="L3279" s="990" t="s">
        <v>227</v>
      </c>
      <c r="M3279" s="990"/>
      <c r="N3279" s="990"/>
      <c r="O3279" s="991"/>
    </row>
    <row r="3280" spans="1:21" s="1" customFormat="1" ht="21.75" customHeight="1">
      <c r="B3280" s="984"/>
      <c r="C3280" s="985"/>
      <c r="D3280" s="992"/>
      <c r="E3280" s="993"/>
      <c r="F3280" s="994"/>
      <c r="G3280" s="995"/>
      <c r="H3280" s="996"/>
      <c r="I3280" s="996"/>
      <c r="J3280" s="996"/>
      <c r="K3280" s="223"/>
      <c r="L3280" s="997"/>
      <c r="M3280" s="997"/>
      <c r="N3280" s="997"/>
      <c r="O3280" s="998"/>
      <c r="Q3280" s="498" t="str">
        <f>IF(F3272="公演事業","←すべての項目について、必ず記入してください。", IF(OR(F3272="人材養成事業", F3272="普及啓発事業"), "←記入する必要はありません。", ""))</f>
        <v/>
      </c>
    </row>
    <row r="3281" spans="2:21">
      <c r="B3281" s="1"/>
      <c r="C3281" s="1"/>
      <c r="D3281" s="453"/>
      <c r="E3281" s="453"/>
      <c r="F3281" s="453"/>
      <c r="G3281" s="453"/>
      <c r="H3281" s="453"/>
      <c r="I3281" s="453"/>
      <c r="J3281" s="453"/>
      <c r="K3281" s="453"/>
      <c r="L3281" s="453"/>
      <c r="M3281" s="453"/>
      <c r="N3281" s="453"/>
      <c r="O3281" s="453"/>
      <c r="Q3281" s="498"/>
      <c r="R3281"/>
      <c r="S3281"/>
      <c r="T3281"/>
      <c r="U3281"/>
    </row>
    <row r="3282" spans="2:21" ht="18" customHeight="1">
      <c r="B3282" s="976" t="s">
        <v>87</v>
      </c>
      <c r="C3282" s="977"/>
      <c r="D3282" s="977"/>
      <c r="E3282" s="977"/>
      <c r="F3282" s="977"/>
      <c r="G3282" s="977"/>
      <c r="H3282" s="977"/>
      <c r="I3282" s="977"/>
      <c r="J3282" s="977"/>
      <c r="K3282" s="977"/>
      <c r="L3282" s="977"/>
      <c r="M3282" s="977"/>
      <c r="N3282" s="977"/>
      <c r="O3282" s="978"/>
      <c r="R3282"/>
      <c r="S3282"/>
      <c r="T3282"/>
      <c r="U3282"/>
    </row>
    <row r="3283" spans="2:21" ht="18" customHeight="1">
      <c r="B3283" s="969" t="s">
        <v>384</v>
      </c>
      <c r="C3283" s="970"/>
      <c r="D3283" s="970"/>
      <c r="E3283" s="970"/>
      <c r="F3283" s="970"/>
      <c r="G3283" s="970"/>
      <c r="H3283" s="970"/>
      <c r="I3283" s="970"/>
      <c r="J3283" s="970"/>
      <c r="K3283" s="970"/>
      <c r="L3283" s="970"/>
      <c r="M3283" s="970"/>
      <c r="N3283" s="970"/>
      <c r="O3283" s="971"/>
      <c r="P3283" s="499"/>
      <c r="R3283"/>
      <c r="S3283"/>
      <c r="T3283"/>
      <c r="U3283"/>
    </row>
    <row r="3284" spans="2:21" ht="18" customHeight="1">
      <c r="B3284" s="972"/>
      <c r="C3284" s="851"/>
      <c r="D3284" s="851"/>
      <c r="E3284" s="851"/>
      <c r="F3284" s="851"/>
      <c r="G3284" s="851"/>
      <c r="H3284" s="851"/>
      <c r="I3284" s="851"/>
      <c r="J3284" s="851"/>
      <c r="K3284" s="851"/>
      <c r="L3284" s="851"/>
      <c r="M3284" s="851"/>
      <c r="N3284" s="851"/>
      <c r="O3284" s="852"/>
      <c r="P3284" s="499"/>
      <c r="R3284"/>
      <c r="S3284"/>
      <c r="T3284"/>
      <c r="U3284"/>
    </row>
    <row r="3285" spans="2:21" ht="18" customHeight="1">
      <c r="B3285" s="853"/>
      <c r="C3285" s="851"/>
      <c r="D3285" s="851"/>
      <c r="E3285" s="851"/>
      <c r="F3285" s="851"/>
      <c r="G3285" s="851"/>
      <c r="H3285" s="851"/>
      <c r="I3285" s="851"/>
      <c r="J3285" s="851"/>
      <c r="K3285" s="851"/>
      <c r="L3285" s="851"/>
      <c r="M3285" s="851"/>
      <c r="N3285" s="851"/>
      <c r="O3285" s="852"/>
      <c r="P3285" s="499"/>
      <c r="R3285"/>
      <c r="S3285"/>
      <c r="T3285"/>
      <c r="U3285"/>
    </row>
    <row r="3286" spans="2:21" ht="18" customHeight="1">
      <c r="B3286" s="853"/>
      <c r="C3286" s="851"/>
      <c r="D3286" s="851"/>
      <c r="E3286" s="851"/>
      <c r="F3286" s="851"/>
      <c r="G3286" s="851"/>
      <c r="H3286" s="851"/>
      <c r="I3286" s="851"/>
      <c r="J3286" s="851"/>
      <c r="K3286" s="851"/>
      <c r="L3286" s="851"/>
      <c r="M3286" s="851"/>
      <c r="N3286" s="851"/>
      <c r="O3286" s="852"/>
      <c r="P3286" s="499"/>
      <c r="R3286"/>
      <c r="S3286"/>
      <c r="T3286"/>
      <c r="U3286"/>
    </row>
    <row r="3287" spans="2:21" ht="18" customHeight="1">
      <c r="B3287" s="853"/>
      <c r="C3287" s="851"/>
      <c r="D3287" s="851"/>
      <c r="E3287" s="851"/>
      <c r="F3287" s="851"/>
      <c r="G3287" s="851"/>
      <c r="H3287" s="851"/>
      <c r="I3287" s="851"/>
      <c r="J3287" s="851"/>
      <c r="K3287" s="851"/>
      <c r="L3287" s="851"/>
      <c r="M3287" s="851"/>
      <c r="N3287" s="851"/>
      <c r="O3287" s="852"/>
      <c r="P3287" s="499"/>
      <c r="R3287"/>
      <c r="S3287"/>
      <c r="T3287"/>
      <c r="U3287"/>
    </row>
    <row r="3288" spans="2:21" ht="18" customHeight="1">
      <c r="B3288" s="853"/>
      <c r="C3288" s="851"/>
      <c r="D3288" s="851"/>
      <c r="E3288" s="851"/>
      <c r="F3288" s="851"/>
      <c r="G3288" s="851"/>
      <c r="H3288" s="851"/>
      <c r="I3288" s="851"/>
      <c r="J3288" s="851"/>
      <c r="K3288" s="851"/>
      <c r="L3288" s="851"/>
      <c r="M3288" s="851"/>
      <c r="N3288" s="851"/>
      <c r="O3288" s="852"/>
      <c r="P3288" s="499"/>
      <c r="R3288"/>
      <c r="S3288"/>
      <c r="T3288"/>
      <c r="U3288"/>
    </row>
    <row r="3289" spans="2:21" ht="18" customHeight="1">
      <c r="B3289" s="853"/>
      <c r="C3289" s="851"/>
      <c r="D3289" s="851"/>
      <c r="E3289" s="851"/>
      <c r="F3289" s="851"/>
      <c r="G3289" s="851"/>
      <c r="H3289" s="851"/>
      <c r="I3289" s="851"/>
      <c r="J3289" s="851"/>
      <c r="K3289" s="851"/>
      <c r="L3289" s="851"/>
      <c r="M3289" s="851"/>
      <c r="N3289" s="851"/>
      <c r="O3289" s="852"/>
      <c r="P3289" s="499"/>
      <c r="R3289"/>
      <c r="S3289"/>
      <c r="T3289"/>
      <c r="U3289"/>
    </row>
    <row r="3290" spans="2:21" ht="18" customHeight="1">
      <c r="B3290" s="853"/>
      <c r="C3290" s="851"/>
      <c r="D3290" s="851"/>
      <c r="E3290" s="851"/>
      <c r="F3290" s="851"/>
      <c r="G3290" s="851"/>
      <c r="H3290" s="851"/>
      <c r="I3290" s="851"/>
      <c r="J3290" s="851"/>
      <c r="K3290" s="851"/>
      <c r="L3290" s="851"/>
      <c r="M3290" s="851"/>
      <c r="N3290" s="851"/>
      <c r="O3290" s="852"/>
      <c r="P3290" s="499"/>
      <c r="R3290"/>
      <c r="S3290"/>
      <c r="T3290"/>
      <c r="U3290"/>
    </row>
    <row r="3291" spans="2:21" ht="18" customHeight="1">
      <c r="B3291" s="853"/>
      <c r="C3291" s="851"/>
      <c r="D3291" s="851"/>
      <c r="E3291" s="851"/>
      <c r="F3291" s="851"/>
      <c r="G3291" s="851"/>
      <c r="H3291" s="851"/>
      <c r="I3291" s="851"/>
      <c r="J3291" s="851"/>
      <c r="K3291" s="851"/>
      <c r="L3291" s="851"/>
      <c r="M3291" s="851"/>
      <c r="N3291" s="851"/>
      <c r="O3291" s="852"/>
      <c r="P3291" s="499"/>
      <c r="R3291"/>
      <c r="S3291"/>
      <c r="T3291"/>
      <c r="U3291"/>
    </row>
    <row r="3292" spans="2:21" ht="18" customHeight="1">
      <c r="B3292" s="853"/>
      <c r="C3292" s="851"/>
      <c r="D3292" s="851"/>
      <c r="E3292" s="851"/>
      <c r="F3292" s="851"/>
      <c r="G3292" s="851"/>
      <c r="H3292" s="851"/>
      <c r="I3292" s="851"/>
      <c r="J3292" s="851"/>
      <c r="K3292" s="851"/>
      <c r="L3292" s="851"/>
      <c r="M3292" s="851"/>
      <c r="N3292" s="851"/>
      <c r="O3292" s="852"/>
      <c r="P3292" s="499"/>
      <c r="R3292"/>
      <c r="S3292"/>
      <c r="T3292"/>
      <c r="U3292"/>
    </row>
    <row r="3293" spans="2:21" ht="18" customHeight="1">
      <c r="B3293" s="973" t="s">
        <v>386</v>
      </c>
      <c r="C3293" s="974"/>
      <c r="D3293" s="974"/>
      <c r="E3293" s="974"/>
      <c r="F3293" s="974"/>
      <c r="G3293" s="974"/>
      <c r="H3293" s="974"/>
      <c r="I3293" s="974"/>
      <c r="J3293" s="974"/>
      <c r="K3293" s="974"/>
      <c r="L3293" s="974"/>
      <c r="M3293" s="974"/>
      <c r="N3293" s="974"/>
      <c r="O3293" s="975"/>
      <c r="R3293"/>
      <c r="S3293"/>
      <c r="T3293"/>
      <c r="U3293"/>
    </row>
    <row r="3294" spans="2:21" ht="18" customHeight="1">
      <c r="B3294" s="972"/>
      <c r="C3294" s="851"/>
      <c r="D3294" s="851"/>
      <c r="E3294" s="851"/>
      <c r="F3294" s="851"/>
      <c r="G3294" s="851"/>
      <c r="H3294" s="851"/>
      <c r="I3294" s="851"/>
      <c r="J3294" s="851"/>
      <c r="K3294" s="851"/>
      <c r="L3294" s="851"/>
      <c r="M3294" s="851"/>
      <c r="N3294" s="851"/>
      <c r="O3294" s="852"/>
      <c r="R3294"/>
      <c r="S3294"/>
      <c r="T3294"/>
      <c r="U3294"/>
    </row>
    <row r="3295" spans="2:21" ht="18" customHeight="1">
      <c r="B3295" s="853"/>
      <c r="C3295" s="851"/>
      <c r="D3295" s="851"/>
      <c r="E3295" s="851"/>
      <c r="F3295" s="851"/>
      <c r="G3295" s="851"/>
      <c r="H3295" s="851"/>
      <c r="I3295" s="851"/>
      <c r="J3295" s="851"/>
      <c r="K3295" s="851"/>
      <c r="L3295" s="851"/>
      <c r="M3295" s="851"/>
      <c r="N3295" s="851"/>
      <c r="O3295" s="852"/>
      <c r="R3295"/>
      <c r="S3295"/>
      <c r="T3295"/>
      <c r="U3295"/>
    </row>
    <row r="3296" spans="2:21" ht="18" customHeight="1">
      <c r="B3296" s="853"/>
      <c r="C3296" s="851"/>
      <c r="D3296" s="851"/>
      <c r="E3296" s="851"/>
      <c r="F3296" s="851"/>
      <c r="G3296" s="851"/>
      <c r="H3296" s="851"/>
      <c r="I3296" s="851"/>
      <c r="J3296" s="851"/>
      <c r="K3296" s="851"/>
      <c r="L3296" s="851"/>
      <c r="M3296" s="851"/>
      <c r="N3296" s="851"/>
      <c r="O3296" s="852"/>
      <c r="R3296"/>
      <c r="S3296"/>
      <c r="T3296"/>
      <c r="U3296"/>
    </row>
    <row r="3297" spans="2:21" ht="18" customHeight="1">
      <c r="B3297" s="853"/>
      <c r="C3297" s="851"/>
      <c r="D3297" s="851"/>
      <c r="E3297" s="851"/>
      <c r="F3297" s="851"/>
      <c r="G3297" s="851"/>
      <c r="H3297" s="851"/>
      <c r="I3297" s="851"/>
      <c r="J3297" s="851"/>
      <c r="K3297" s="851"/>
      <c r="L3297" s="851"/>
      <c r="M3297" s="851"/>
      <c r="N3297" s="851"/>
      <c r="O3297" s="852"/>
      <c r="R3297"/>
      <c r="S3297"/>
      <c r="T3297"/>
      <c r="U3297"/>
    </row>
    <row r="3298" spans="2:21" ht="18" customHeight="1">
      <c r="B3298" s="853"/>
      <c r="C3298" s="851"/>
      <c r="D3298" s="851"/>
      <c r="E3298" s="851"/>
      <c r="F3298" s="851"/>
      <c r="G3298" s="851"/>
      <c r="H3298" s="851"/>
      <c r="I3298" s="851"/>
      <c r="J3298" s="851"/>
      <c r="K3298" s="851"/>
      <c r="L3298" s="851"/>
      <c r="M3298" s="851"/>
      <c r="N3298" s="851"/>
      <c r="O3298" s="852"/>
      <c r="R3298"/>
      <c r="S3298"/>
      <c r="T3298"/>
      <c r="U3298"/>
    </row>
    <row r="3299" spans="2:21" ht="18" customHeight="1">
      <c r="B3299" s="853"/>
      <c r="C3299" s="851"/>
      <c r="D3299" s="851"/>
      <c r="E3299" s="851"/>
      <c r="F3299" s="851"/>
      <c r="G3299" s="851"/>
      <c r="H3299" s="851"/>
      <c r="I3299" s="851"/>
      <c r="J3299" s="851"/>
      <c r="K3299" s="851"/>
      <c r="L3299" s="851"/>
      <c r="M3299" s="851"/>
      <c r="N3299" s="851"/>
      <c r="O3299" s="852"/>
      <c r="R3299"/>
      <c r="S3299"/>
      <c r="T3299"/>
      <c r="U3299"/>
    </row>
    <row r="3300" spans="2:21" ht="18" customHeight="1">
      <c r="B3300" s="853"/>
      <c r="C3300" s="851"/>
      <c r="D3300" s="851"/>
      <c r="E3300" s="851"/>
      <c r="F3300" s="851"/>
      <c r="G3300" s="851"/>
      <c r="H3300" s="851"/>
      <c r="I3300" s="851"/>
      <c r="J3300" s="851"/>
      <c r="K3300" s="851"/>
      <c r="L3300" s="851"/>
      <c r="M3300" s="851"/>
      <c r="N3300" s="851"/>
      <c r="O3300" s="852"/>
      <c r="R3300"/>
      <c r="S3300"/>
      <c r="T3300"/>
      <c r="U3300"/>
    </row>
    <row r="3301" spans="2:21" ht="18" customHeight="1">
      <c r="B3301" s="853"/>
      <c r="C3301" s="851"/>
      <c r="D3301" s="851"/>
      <c r="E3301" s="851"/>
      <c r="F3301" s="851"/>
      <c r="G3301" s="851"/>
      <c r="H3301" s="851"/>
      <c r="I3301" s="851"/>
      <c r="J3301" s="851"/>
      <c r="K3301" s="851"/>
      <c r="L3301" s="851"/>
      <c r="M3301" s="851"/>
      <c r="N3301" s="851"/>
      <c r="O3301" s="852"/>
      <c r="R3301"/>
      <c r="S3301"/>
      <c r="T3301"/>
      <c r="U3301"/>
    </row>
    <row r="3302" spans="2:21" ht="18" customHeight="1">
      <c r="B3302" s="853"/>
      <c r="C3302" s="851"/>
      <c r="D3302" s="851"/>
      <c r="E3302" s="851"/>
      <c r="F3302" s="851"/>
      <c r="G3302" s="851"/>
      <c r="H3302" s="851"/>
      <c r="I3302" s="851"/>
      <c r="J3302" s="851"/>
      <c r="K3302" s="851"/>
      <c r="L3302" s="851"/>
      <c r="M3302" s="851"/>
      <c r="N3302" s="851"/>
      <c r="O3302" s="852"/>
      <c r="R3302"/>
      <c r="S3302"/>
      <c r="T3302"/>
      <c r="U3302"/>
    </row>
    <row r="3303" spans="2:21" ht="18" customHeight="1">
      <c r="B3303" s="853"/>
      <c r="C3303" s="851"/>
      <c r="D3303" s="851"/>
      <c r="E3303" s="851"/>
      <c r="F3303" s="851"/>
      <c r="G3303" s="851"/>
      <c r="H3303" s="851"/>
      <c r="I3303" s="851"/>
      <c r="J3303" s="851"/>
      <c r="K3303" s="851"/>
      <c r="L3303" s="851"/>
      <c r="M3303" s="851"/>
      <c r="N3303" s="851"/>
      <c r="O3303" s="852"/>
      <c r="R3303"/>
      <c r="S3303"/>
      <c r="T3303"/>
      <c r="U3303"/>
    </row>
    <row r="3304" spans="2:21" ht="18" customHeight="1">
      <c r="B3304" s="853"/>
      <c r="C3304" s="851"/>
      <c r="D3304" s="851"/>
      <c r="E3304" s="851"/>
      <c r="F3304" s="851"/>
      <c r="G3304" s="851"/>
      <c r="H3304" s="851"/>
      <c r="I3304" s="851"/>
      <c r="J3304" s="851"/>
      <c r="K3304" s="851"/>
      <c r="L3304" s="851"/>
      <c r="M3304" s="851"/>
      <c r="N3304" s="851"/>
      <c r="O3304" s="852"/>
      <c r="R3304"/>
      <c r="S3304"/>
      <c r="T3304"/>
      <c r="U3304"/>
    </row>
    <row r="3305" spans="2:21" ht="18" customHeight="1">
      <c r="B3305" s="853"/>
      <c r="C3305" s="851"/>
      <c r="D3305" s="851"/>
      <c r="E3305" s="851"/>
      <c r="F3305" s="851"/>
      <c r="G3305" s="851"/>
      <c r="H3305" s="851"/>
      <c r="I3305" s="851"/>
      <c r="J3305" s="851"/>
      <c r="K3305" s="851"/>
      <c r="L3305" s="851"/>
      <c r="M3305" s="851"/>
      <c r="N3305" s="851"/>
      <c r="O3305" s="852"/>
      <c r="R3305"/>
      <c r="S3305"/>
      <c r="T3305"/>
      <c r="U3305"/>
    </row>
    <row r="3306" spans="2:21" ht="18" customHeight="1">
      <c r="B3306" s="853"/>
      <c r="C3306" s="851"/>
      <c r="D3306" s="851"/>
      <c r="E3306" s="851"/>
      <c r="F3306" s="851"/>
      <c r="G3306" s="851"/>
      <c r="H3306" s="851"/>
      <c r="I3306" s="851"/>
      <c r="J3306" s="851"/>
      <c r="K3306" s="851"/>
      <c r="L3306" s="851"/>
      <c r="M3306" s="851"/>
      <c r="N3306" s="851"/>
      <c r="O3306" s="852"/>
      <c r="R3306"/>
      <c r="S3306"/>
      <c r="T3306"/>
      <c r="U3306"/>
    </row>
    <row r="3307" spans="2:21" ht="18" customHeight="1">
      <c r="B3307" s="853"/>
      <c r="C3307" s="851"/>
      <c r="D3307" s="851"/>
      <c r="E3307" s="851"/>
      <c r="F3307" s="851"/>
      <c r="G3307" s="851"/>
      <c r="H3307" s="851"/>
      <c r="I3307" s="851"/>
      <c r="J3307" s="851"/>
      <c r="K3307" s="851"/>
      <c r="L3307" s="851"/>
      <c r="M3307" s="851"/>
      <c r="N3307" s="851"/>
      <c r="O3307" s="852"/>
      <c r="R3307"/>
      <c r="S3307"/>
      <c r="T3307"/>
      <c r="U3307"/>
    </row>
    <row r="3308" spans="2:21" ht="18" customHeight="1">
      <c r="B3308" s="853"/>
      <c r="C3308" s="851"/>
      <c r="D3308" s="851"/>
      <c r="E3308" s="851"/>
      <c r="F3308" s="851"/>
      <c r="G3308" s="851"/>
      <c r="H3308" s="851"/>
      <c r="I3308" s="851"/>
      <c r="J3308" s="851"/>
      <c r="K3308" s="851"/>
      <c r="L3308" s="851"/>
      <c r="M3308" s="851"/>
      <c r="N3308" s="851"/>
      <c r="O3308" s="852"/>
      <c r="R3308"/>
      <c r="S3308"/>
      <c r="T3308"/>
      <c r="U3308"/>
    </row>
    <row r="3309" spans="2:21" ht="18" customHeight="1">
      <c r="B3309" s="853"/>
      <c r="C3309" s="851"/>
      <c r="D3309" s="851"/>
      <c r="E3309" s="851"/>
      <c r="F3309" s="851"/>
      <c r="G3309" s="851"/>
      <c r="H3309" s="851"/>
      <c r="I3309" s="851"/>
      <c r="J3309" s="851"/>
      <c r="K3309" s="851"/>
      <c r="L3309" s="851"/>
      <c r="M3309" s="851"/>
      <c r="N3309" s="851"/>
      <c r="O3309" s="852"/>
      <c r="R3309"/>
      <c r="S3309"/>
      <c r="T3309"/>
      <c r="U3309"/>
    </row>
    <row r="3310" spans="2:21" ht="18" customHeight="1">
      <c r="B3310" s="979"/>
      <c r="C3310" s="980"/>
      <c r="D3310" s="980"/>
      <c r="E3310" s="980"/>
      <c r="F3310" s="980"/>
      <c r="G3310" s="980"/>
      <c r="H3310" s="980"/>
      <c r="I3310" s="980"/>
      <c r="J3310" s="980"/>
      <c r="K3310" s="980"/>
      <c r="L3310" s="980"/>
      <c r="M3310" s="980"/>
      <c r="N3310" s="980"/>
      <c r="O3310" s="981"/>
      <c r="R3310"/>
      <c r="S3310"/>
      <c r="T3310"/>
      <c r="U3310"/>
    </row>
    <row r="3311" spans="2:21" ht="18" customHeight="1">
      <c r="B3311" s="969" t="s">
        <v>385</v>
      </c>
      <c r="C3311" s="970"/>
      <c r="D3311" s="970"/>
      <c r="E3311" s="970"/>
      <c r="F3311" s="970"/>
      <c r="G3311" s="970"/>
      <c r="H3311" s="970"/>
      <c r="I3311" s="970"/>
      <c r="J3311" s="970"/>
      <c r="K3311" s="970"/>
      <c r="L3311" s="970"/>
      <c r="M3311" s="970"/>
      <c r="N3311" s="970"/>
      <c r="O3311" s="971"/>
      <c r="R3311"/>
      <c r="S3311"/>
      <c r="T3311"/>
      <c r="U3311"/>
    </row>
    <row r="3312" spans="2:21" ht="18" customHeight="1">
      <c r="B3312" s="972"/>
      <c r="C3312" s="851"/>
      <c r="D3312" s="851"/>
      <c r="E3312" s="851"/>
      <c r="F3312" s="851"/>
      <c r="G3312" s="851"/>
      <c r="H3312" s="851"/>
      <c r="I3312" s="851"/>
      <c r="J3312" s="851"/>
      <c r="K3312" s="851"/>
      <c r="L3312" s="851"/>
      <c r="M3312" s="851"/>
      <c r="N3312" s="851"/>
      <c r="O3312" s="852"/>
      <c r="R3312"/>
      <c r="S3312"/>
      <c r="T3312"/>
      <c r="U3312"/>
    </row>
    <row r="3313" spans="1:21" ht="18" customHeight="1">
      <c r="B3313" s="853"/>
      <c r="C3313" s="851"/>
      <c r="D3313" s="851"/>
      <c r="E3313" s="851"/>
      <c r="F3313" s="851"/>
      <c r="G3313" s="851"/>
      <c r="H3313" s="851"/>
      <c r="I3313" s="851"/>
      <c r="J3313" s="851"/>
      <c r="K3313" s="851"/>
      <c r="L3313" s="851"/>
      <c r="M3313" s="851"/>
      <c r="N3313" s="851"/>
      <c r="O3313" s="852"/>
      <c r="R3313"/>
      <c r="S3313"/>
      <c r="T3313"/>
      <c r="U3313"/>
    </row>
    <row r="3314" spans="1:21" ht="18" customHeight="1">
      <c r="B3314" s="853"/>
      <c r="C3314" s="851"/>
      <c r="D3314" s="851"/>
      <c r="E3314" s="851"/>
      <c r="F3314" s="851"/>
      <c r="G3314" s="851"/>
      <c r="H3314" s="851"/>
      <c r="I3314" s="851"/>
      <c r="J3314" s="851"/>
      <c r="K3314" s="851"/>
      <c r="L3314" s="851"/>
      <c r="M3314" s="851"/>
      <c r="N3314" s="851"/>
      <c r="O3314" s="852"/>
      <c r="R3314"/>
      <c r="S3314"/>
      <c r="T3314"/>
      <c r="U3314"/>
    </row>
    <row r="3315" spans="1:21" ht="18" customHeight="1">
      <c r="B3315" s="853"/>
      <c r="C3315" s="851"/>
      <c r="D3315" s="851"/>
      <c r="E3315" s="851"/>
      <c r="F3315" s="851"/>
      <c r="G3315" s="851"/>
      <c r="H3315" s="851"/>
      <c r="I3315" s="851"/>
      <c r="J3315" s="851"/>
      <c r="K3315" s="851"/>
      <c r="L3315" s="851"/>
      <c r="M3315" s="851"/>
      <c r="N3315" s="851"/>
      <c r="O3315" s="852"/>
      <c r="R3315"/>
      <c r="S3315"/>
      <c r="T3315"/>
      <c r="U3315"/>
    </row>
    <row r="3316" spans="1:21" ht="18" customHeight="1">
      <c r="B3316" s="973" t="s">
        <v>387</v>
      </c>
      <c r="C3316" s="974"/>
      <c r="D3316" s="974"/>
      <c r="E3316" s="974"/>
      <c r="F3316" s="974"/>
      <c r="G3316" s="974"/>
      <c r="H3316" s="974"/>
      <c r="I3316" s="974"/>
      <c r="J3316" s="974"/>
      <c r="K3316" s="974"/>
      <c r="L3316" s="974"/>
      <c r="M3316" s="974"/>
      <c r="N3316" s="974"/>
      <c r="O3316" s="975"/>
      <c r="R3316"/>
      <c r="S3316"/>
      <c r="T3316"/>
      <c r="U3316"/>
    </row>
    <row r="3317" spans="1:21" ht="18" customHeight="1">
      <c r="B3317" s="972"/>
      <c r="C3317" s="851"/>
      <c r="D3317" s="851"/>
      <c r="E3317" s="851"/>
      <c r="F3317" s="851"/>
      <c r="G3317" s="851"/>
      <c r="H3317" s="851"/>
      <c r="I3317" s="851"/>
      <c r="J3317" s="851"/>
      <c r="K3317" s="851"/>
      <c r="L3317" s="851"/>
      <c r="M3317" s="851"/>
      <c r="N3317" s="851"/>
      <c r="O3317" s="852"/>
      <c r="R3317"/>
      <c r="S3317"/>
      <c r="T3317"/>
      <c r="U3317"/>
    </row>
    <row r="3318" spans="1:21" ht="18" customHeight="1">
      <c r="B3318" s="854"/>
      <c r="C3318" s="855"/>
      <c r="D3318" s="855"/>
      <c r="E3318" s="855"/>
      <c r="F3318" s="855"/>
      <c r="G3318" s="855"/>
      <c r="H3318" s="855"/>
      <c r="I3318" s="855"/>
      <c r="J3318" s="855"/>
      <c r="K3318" s="855"/>
      <c r="L3318" s="855"/>
      <c r="M3318" s="855"/>
      <c r="N3318" s="855"/>
      <c r="O3318" s="856"/>
      <c r="R3318"/>
      <c r="S3318"/>
      <c r="T3318"/>
      <c r="U3318"/>
    </row>
    <row r="3319" spans="1:21" ht="18" customHeight="1">
      <c r="B3319" s="976" t="s">
        <v>88</v>
      </c>
      <c r="C3319" s="977"/>
      <c r="D3319" s="977"/>
      <c r="E3319" s="977"/>
      <c r="F3319" s="977"/>
      <c r="G3319" s="977"/>
      <c r="H3319" s="977"/>
      <c r="I3319" s="977"/>
      <c r="J3319" s="977"/>
      <c r="K3319" s="977"/>
      <c r="L3319" s="977"/>
      <c r="M3319" s="977"/>
      <c r="N3319" s="977"/>
      <c r="O3319" s="978"/>
      <c r="R3319"/>
      <c r="S3319"/>
      <c r="T3319"/>
      <c r="U3319"/>
    </row>
    <row r="3320" spans="1:21" ht="18" customHeight="1">
      <c r="B3320" s="955"/>
      <c r="C3320" s="956"/>
      <c r="D3320" s="956"/>
      <c r="E3320" s="956"/>
      <c r="F3320" s="956"/>
      <c r="G3320" s="956"/>
      <c r="H3320" s="956"/>
      <c r="I3320" s="956"/>
      <c r="J3320" s="956"/>
      <c r="K3320" s="956"/>
      <c r="L3320" s="956"/>
      <c r="M3320" s="956"/>
      <c r="N3320" s="956"/>
      <c r="O3320" s="957"/>
      <c r="R3320"/>
      <c r="S3320"/>
      <c r="T3320"/>
      <c r="U3320"/>
    </row>
    <row r="3321" spans="1:21" ht="18" customHeight="1">
      <c r="B3321" s="853"/>
      <c r="C3321" s="851"/>
      <c r="D3321" s="851"/>
      <c r="E3321" s="851"/>
      <c r="F3321" s="851"/>
      <c r="G3321" s="851"/>
      <c r="H3321" s="851"/>
      <c r="I3321" s="851"/>
      <c r="J3321" s="851"/>
      <c r="K3321" s="851"/>
      <c r="L3321" s="851"/>
      <c r="M3321" s="851"/>
      <c r="N3321" s="851"/>
      <c r="O3321" s="852"/>
      <c r="R3321"/>
      <c r="S3321"/>
      <c r="T3321"/>
      <c r="U3321"/>
    </row>
    <row r="3322" spans="1:21" s="519" customFormat="1" ht="18" customHeight="1">
      <c r="B3322" s="854"/>
      <c r="C3322" s="855"/>
      <c r="D3322" s="855"/>
      <c r="E3322" s="855"/>
      <c r="F3322" s="855"/>
      <c r="G3322" s="855"/>
      <c r="H3322" s="855"/>
      <c r="I3322" s="855"/>
      <c r="J3322" s="855"/>
      <c r="K3322" s="855"/>
      <c r="L3322" s="855"/>
      <c r="M3322" s="855"/>
      <c r="N3322" s="855"/>
      <c r="O3322" s="856"/>
    </row>
    <row r="3323" spans="1:21" s="1" customFormat="1" ht="4.5" customHeight="1" thickBot="1">
      <c r="B3323" s="500"/>
      <c r="C3323" s="500"/>
      <c r="D3323" s="501"/>
      <c r="E3323" s="501"/>
      <c r="F3323" s="501"/>
      <c r="G3323" s="501"/>
      <c r="H3323" s="501"/>
      <c r="I3323" s="501"/>
      <c r="J3323" s="501"/>
      <c r="K3323" s="501"/>
      <c r="L3323" s="501"/>
      <c r="M3323" s="501"/>
      <c r="N3323" s="501"/>
      <c r="O3323" s="501"/>
    </row>
    <row r="3324" spans="1:21" s="1" customFormat="1" ht="18" customHeight="1" thickBot="1">
      <c r="B3324" s="958" t="s">
        <v>76</v>
      </c>
      <c r="C3324" s="959"/>
      <c r="D3324" s="960"/>
      <c r="E3324" s="714">
        <v>31</v>
      </c>
      <c r="F3324" s="450"/>
      <c r="G3324" s="450"/>
      <c r="H3324" s="450"/>
      <c r="I3324" s="450"/>
      <c r="J3324" s="450"/>
      <c r="K3324" s="450"/>
      <c r="L3324" s="760"/>
      <c r="M3324" s="760"/>
      <c r="N3324" s="760"/>
      <c r="O3324" s="760"/>
    </row>
    <row r="3325" spans="1:21" s="38" customFormat="1" ht="18.75" customHeight="1">
      <c r="A3325" s="307"/>
      <c r="B3325" s="224" t="s">
        <v>493</v>
      </c>
      <c r="C3325" s="224"/>
      <c r="D3325" s="225"/>
      <c r="E3325" s="226"/>
      <c r="F3325" s="226"/>
      <c r="G3325" s="226"/>
      <c r="H3325" s="226"/>
      <c r="I3325" s="226"/>
      <c r="J3325" s="502"/>
      <c r="K3325" s="227"/>
      <c r="L3325" s="760"/>
      <c r="M3325" s="760"/>
      <c r="N3325" s="760"/>
      <c r="O3325" s="760"/>
    </row>
    <row r="3326" spans="1:21" s="38" customFormat="1">
      <c r="A3326" s="503"/>
      <c r="B3326" s="375" t="s">
        <v>228</v>
      </c>
      <c r="C3326" s="375"/>
      <c r="D3326" s="504"/>
      <c r="E3326" s="505"/>
      <c r="F3326" s="505"/>
      <c r="G3326" s="228" t="s">
        <v>229</v>
      </c>
      <c r="H3326" s="504"/>
      <c r="I3326" s="375" t="s">
        <v>230</v>
      </c>
      <c r="J3326" s="375"/>
      <c r="K3326" s="503"/>
      <c r="L3326" s="506"/>
      <c r="M3326" s="507"/>
      <c r="N3326" s="508"/>
      <c r="O3326" s="228" t="s">
        <v>229</v>
      </c>
    </row>
    <row r="3327" spans="1:21" s="38" customFormat="1">
      <c r="A3327" s="509"/>
      <c r="B3327" s="229" t="s">
        <v>231</v>
      </c>
      <c r="C3327" s="230"/>
      <c r="D3327" s="230"/>
      <c r="E3327" s="231"/>
      <c r="F3327" s="231" t="s">
        <v>232</v>
      </c>
      <c r="G3327" s="232" t="s">
        <v>233</v>
      </c>
      <c r="H3327" s="233"/>
      <c r="I3327" s="229" t="s">
        <v>231</v>
      </c>
      <c r="J3327" s="230"/>
      <c r="K3327" s="230"/>
      <c r="L3327" s="230"/>
      <c r="M3327" s="231"/>
      <c r="N3327" s="231" t="s">
        <v>232</v>
      </c>
      <c r="O3327" s="232" t="s">
        <v>233</v>
      </c>
    </row>
    <row r="3328" spans="1:21" s="38" customFormat="1" ht="18" customHeight="1">
      <c r="A3328" s="503"/>
      <c r="B3328" s="234" t="s">
        <v>234</v>
      </c>
      <c r="C3328" s="235"/>
      <c r="D3328" s="235"/>
      <c r="E3328" s="236"/>
      <c r="F3328" s="237"/>
      <c r="G3328" s="238"/>
      <c r="H3328" s="510"/>
      <c r="I3328" s="234" t="s">
        <v>235</v>
      </c>
      <c r="J3328" s="235"/>
      <c r="K3328" s="235"/>
      <c r="L3328" s="235"/>
      <c r="M3328" s="236"/>
      <c r="N3328" s="239"/>
      <c r="O3328" s="240"/>
    </row>
    <row r="3329" spans="1:15" s="38" customFormat="1" ht="14.25" customHeight="1">
      <c r="A3329" s="503"/>
      <c r="B3329" s="241"/>
      <c r="C3329" s="242"/>
      <c r="D3329" s="243"/>
      <c r="E3329" s="244"/>
      <c r="F3329" s="245"/>
      <c r="G3329" s="246"/>
      <c r="H3329" s="510"/>
      <c r="I3329" s="247"/>
      <c r="J3329" s="248"/>
      <c r="K3329" s="243"/>
      <c r="L3329" s="243"/>
      <c r="M3329" s="244"/>
      <c r="N3329" s="245"/>
      <c r="O3329" s="249"/>
    </row>
    <row r="3330" spans="1:15" s="38" customFormat="1" ht="14.25" customHeight="1">
      <c r="A3330" s="503"/>
      <c r="B3330" s="250"/>
      <c r="C3330" s="251"/>
      <c r="D3330" s="252"/>
      <c r="E3330" s="253"/>
      <c r="F3330" s="245"/>
      <c r="G3330" s="254">
        <f>ROUNDDOWN(SUM(F3329:F3336)/1000,0)</f>
        <v>0</v>
      </c>
      <c r="H3330" s="511"/>
      <c r="I3330" s="247"/>
      <c r="J3330" s="255"/>
      <c r="K3330" s="252"/>
      <c r="L3330" s="252"/>
      <c r="M3330" s="253"/>
      <c r="N3330" s="245"/>
      <c r="O3330" s="256">
        <f>ROUNDDOWN(SUM(N3329:N3341)/1000,0)</f>
        <v>0</v>
      </c>
    </row>
    <row r="3331" spans="1:15" s="38" customFormat="1" ht="14.25" customHeight="1">
      <c r="A3331" s="503"/>
      <c r="B3331" s="250"/>
      <c r="C3331" s="251"/>
      <c r="D3331" s="252"/>
      <c r="E3331" s="253"/>
      <c r="F3331" s="245"/>
      <c r="G3331" s="254"/>
      <c r="H3331" s="511"/>
      <c r="I3331" s="257"/>
      <c r="J3331" s="255"/>
      <c r="K3331" s="252"/>
      <c r="L3331" s="252"/>
      <c r="M3331" s="253"/>
      <c r="N3331" s="245"/>
      <c r="O3331" s="249"/>
    </row>
    <row r="3332" spans="1:15" s="38" customFormat="1" ht="14.25" customHeight="1">
      <c r="A3332" s="503"/>
      <c r="B3332" s="250"/>
      <c r="C3332" s="251"/>
      <c r="D3332" s="252"/>
      <c r="E3332" s="253"/>
      <c r="F3332" s="245"/>
      <c r="G3332" s="254"/>
      <c r="H3332" s="511"/>
      <c r="I3332" s="257"/>
      <c r="J3332" s="255"/>
      <c r="K3332" s="252"/>
      <c r="L3332" s="252"/>
      <c r="M3332" s="253"/>
      <c r="N3332" s="245"/>
      <c r="O3332" s="249"/>
    </row>
    <row r="3333" spans="1:15" s="38" customFormat="1" ht="14.25" customHeight="1">
      <c r="A3333" s="503"/>
      <c r="B3333" s="250"/>
      <c r="C3333" s="251"/>
      <c r="D3333" s="252"/>
      <c r="E3333" s="253"/>
      <c r="F3333" s="245"/>
      <c r="G3333" s="254"/>
      <c r="H3333" s="511"/>
      <c r="I3333" s="257"/>
      <c r="J3333" s="255"/>
      <c r="K3333" s="252"/>
      <c r="L3333" s="252"/>
      <c r="M3333" s="253"/>
      <c r="N3333" s="245"/>
      <c r="O3333" s="249"/>
    </row>
    <row r="3334" spans="1:15" s="38" customFormat="1" ht="14.25" customHeight="1">
      <c r="A3334" s="503"/>
      <c r="B3334" s="250"/>
      <c r="C3334" s="251"/>
      <c r="D3334" s="252"/>
      <c r="E3334" s="253"/>
      <c r="F3334" s="245"/>
      <c r="G3334" s="254"/>
      <c r="H3334" s="511"/>
      <c r="I3334" s="257"/>
      <c r="J3334" s="255"/>
      <c r="K3334" s="252"/>
      <c r="L3334" s="252"/>
      <c r="M3334" s="253"/>
      <c r="N3334" s="245"/>
      <c r="O3334" s="249"/>
    </row>
    <row r="3335" spans="1:15" s="38" customFormat="1" ht="14.25" customHeight="1">
      <c r="A3335" s="503"/>
      <c r="B3335" s="250"/>
      <c r="C3335" s="251"/>
      <c r="D3335" s="252"/>
      <c r="E3335" s="253"/>
      <c r="F3335" s="245"/>
      <c r="G3335" s="258"/>
      <c r="H3335" s="512"/>
      <c r="I3335" s="259"/>
      <c r="J3335" s="255"/>
      <c r="K3335" s="252"/>
      <c r="L3335" s="252"/>
      <c r="M3335" s="253"/>
      <c r="N3335" s="245"/>
      <c r="O3335" s="249"/>
    </row>
    <row r="3336" spans="1:15" s="38" customFormat="1" ht="14.25" customHeight="1">
      <c r="A3336" s="503"/>
      <c r="B3336" s="250"/>
      <c r="C3336" s="260"/>
      <c r="D3336" s="261"/>
      <c r="E3336" s="262"/>
      <c r="F3336" s="263"/>
      <c r="G3336" s="258"/>
      <c r="H3336" s="512"/>
      <c r="I3336" s="259"/>
      <c r="J3336" s="255"/>
      <c r="K3336" s="252"/>
      <c r="L3336" s="252"/>
      <c r="M3336" s="253"/>
      <c r="N3336" s="245"/>
      <c r="O3336" s="249"/>
    </row>
    <row r="3337" spans="1:15" s="38" customFormat="1" ht="14.25" customHeight="1">
      <c r="A3337" s="503"/>
      <c r="B3337" s="234" t="s">
        <v>236</v>
      </c>
      <c r="C3337" s="235"/>
      <c r="D3337" s="235"/>
      <c r="E3337" s="236"/>
      <c r="F3337" s="237"/>
      <c r="G3337" s="238"/>
      <c r="H3337" s="513"/>
      <c r="I3337" s="247"/>
      <c r="J3337" s="255"/>
      <c r="K3337" s="252"/>
      <c r="L3337" s="252"/>
      <c r="M3337" s="253"/>
      <c r="N3337" s="245"/>
      <c r="O3337" s="249"/>
    </row>
    <row r="3338" spans="1:15" s="38" customFormat="1" ht="14.25" customHeight="1">
      <c r="A3338" s="503"/>
      <c r="B3338" s="241"/>
      <c r="C3338" s="242"/>
      <c r="D3338" s="243"/>
      <c r="E3338" s="244"/>
      <c r="F3338" s="264"/>
      <c r="G3338" s="246"/>
      <c r="H3338" s="513"/>
      <c r="I3338" s="257"/>
      <c r="J3338" s="255"/>
      <c r="K3338" s="252"/>
      <c r="L3338" s="252"/>
      <c r="M3338" s="253"/>
      <c r="N3338" s="245"/>
      <c r="O3338" s="249"/>
    </row>
    <row r="3339" spans="1:15" s="38" customFormat="1" ht="14.25" customHeight="1">
      <c r="A3339" s="503"/>
      <c r="B3339" s="250"/>
      <c r="C3339" s="251"/>
      <c r="D3339" s="252"/>
      <c r="E3339" s="253"/>
      <c r="F3339" s="265"/>
      <c r="G3339" s="254">
        <f>ROUNDDOWN(SUM(F3338:F3342)/1000,0)</f>
        <v>0</v>
      </c>
      <c r="H3339" s="511"/>
      <c r="I3339" s="247"/>
      <c r="J3339" s="255"/>
      <c r="K3339" s="252"/>
      <c r="L3339" s="252"/>
      <c r="M3339" s="253"/>
      <c r="N3339" s="245"/>
      <c r="O3339" s="249"/>
    </row>
    <row r="3340" spans="1:15" s="38" customFormat="1" ht="14.25" customHeight="1">
      <c r="A3340" s="503"/>
      <c r="B3340" s="250"/>
      <c r="C3340" s="251"/>
      <c r="D3340" s="252"/>
      <c r="E3340" s="253"/>
      <c r="F3340" s="265"/>
      <c r="G3340" s="254"/>
      <c r="H3340" s="511"/>
      <c r="I3340" s="247"/>
      <c r="J3340" s="255"/>
      <c r="K3340" s="252"/>
      <c r="L3340" s="252"/>
      <c r="M3340" s="253"/>
      <c r="N3340" s="265"/>
      <c r="O3340" s="249"/>
    </row>
    <row r="3341" spans="1:15" s="38" customFormat="1" ht="14.25" customHeight="1">
      <c r="A3341" s="503"/>
      <c r="B3341" s="250"/>
      <c r="C3341" s="251"/>
      <c r="D3341" s="252"/>
      <c r="E3341" s="253"/>
      <c r="F3341" s="245"/>
      <c r="G3341" s="254"/>
      <c r="H3341" s="513"/>
      <c r="I3341" s="247"/>
      <c r="J3341" s="266"/>
      <c r="K3341" s="261"/>
      <c r="L3341" s="261"/>
      <c r="M3341" s="262"/>
      <c r="N3341" s="245"/>
      <c r="O3341" s="267"/>
    </row>
    <row r="3342" spans="1:15" s="38" customFormat="1" ht="14.25" customHeight="1">
      <c r="A3342" s="503"/>
      <c r="B3342" s="250"/>
      <c r="C3342" s="260"/>
      <c r="D3342" s="261"/>
      <c r="E3342" s="262"/>
      <c r="F3342" s="263"/>
      <c r="G3342" s="254"/>
      <c r="H3342" s="511"/>
      <c r="I3342" s="234" t="s">
        <v>237</v>
      </c>
      <c r="J3342" s="235"/>
      <c r="K3342" s="235"/>
      <c r="L3342" s="235"/>
      <c r="M3342" s="236"/>
      <c r="N3342" s="237"/>
      <c r="O3342" s="268"/>
    </row>
    <row r="3343" spans="1:15" s="38" customFormat="1" ht="14.25" customHeight="1">
      <c r="A3343" s="503"/>
      <c r="B3343" s="234" t="s">
        <v>238</v>
      </c>
      <c r="C3343" s="235"/>
      <c r="D3343" s="235"/>
      <c r="E3343" s="236"/>
      <c r="F3343" s="237"/>
      <c r="G3343" s="238"/>
      <c r="H3343" s="511"/>
      <c r="I3343" s="247"/>
      <c r="J3343" s="248"/>
      <c r="K3343" s="243"/>
      <c r="L3343" s="243"/>
      <c r="M3343" s="244"/>
      <c r="N3343" s="245"/>
      <c r="O3343" s="249"/>
    </row>
    <row r="3344" spans="1:15" s="38" customFormat="1" ht="14.25" customHeight="1">
      <c r="A3344" s="503"/>
      <c r="B3344" s="241"/>
      <c r="C3344" s="242"/>
      <c r="D3344" s="243"/>
      <c r="E3344" s="244"/>
      <c r="F3344" s="264"/>
      <c r="G3344" s="246"/>
      <c r="H3344" s="513"/>
      <c r="I3344" s="247"/>
      <c r="J3344" s="255"/>
      <c r="K3344" s="252"/>
      <c r="L3344" s="252"/>
      <c r="M3344" s="253"/>
      <c r="N3344" s="265"/>
      <c r="O3344" s="256">
        <f>ROUNDDOWN(SUM(N3343:N3359)/1000,0)</f>
        <v>0</v>
      </c>
    </row>
    <row r="3345" spans="1:15" s="38" customFormat="1" ht="14.25" customHeight="1">
      <c r="A3345" s="503"/>
      <c r="B3345" s="250"/>
      <c r="C3345" s="251"/>
      <c r="D3345" s="252"/>
      <c r="E3345" s="253"/>
      <c r="F3345" s="265"/>
      <c r="G3345" s="254">
        <f>ROUNDDOWN(SUM(F3344:F3349)/1000,0)</f>
        <v>0</v>
      </c>
      <c r="H3345" s="513"/>
      <c r="I3345" s="257"/>
      <c r="J3345" s="255"/>
      <c r="K3345" s="252"/>
      <c r="L3345" s="252"/>
      <c r="M3345" s="253"/>
      <c r="N3345" s="245"/>
      <c r="O3345" s="249"/>
    </row>
    <row r="3346" spans="1:15" s="38" customFormat="1" ht="14.25" customHeight="1">
      <c r="A3346" s="503"/>
      <c r="B3346" s="250"/>
      <c r="C3346" s="251"/>
      <c r="D3346" s="252"/>
      <c r="E3346" s="253"/>
      <c r="F3346" s="265"/>
      <c r="G3346" s="254"/>
      <c r="H3346" s="513"/>
      <c r="I3346" s="257"/>
      <c r="J3346" s="255"/>
      <c r="K3346" s="252"/>
      <c r="L3346" s="252"/>
      <c r="M3346" s="253"/>
      <c r="N3346" s="245"/>
      <c r="O3346" s="249"/>
    </row>
    <row r="3347" spans="1:15" s="38" customFormat="1" ht="14.25" customHeight="1">
      <c r="A3347" s="503"/>
      <c r="B3347" s="250"/>
      <c r="C3347" s="251"/>
      <c r="D3347" s="252"/>
      <c r="E3347" s="253"/>
      <c r="F3347" s="265"/>
      <c r="G3347" s="254"/>
      <c r="H3347" s="511"/>
      <c r="I3347" s="257"/>
      <c r="J3347" s="255"/>
      <c r="K3347" s="252"/>
      <c r="L3347" s="252"/>
      <c r="M3347" s="253"/>
      <c r="N3347" s="265"/>
      <c r="O3347" s="249"/>
    </row>
    <row r="3348" spans="1:15" s="38" customFormat="1" ht="14.25" customHeight="1">
      <c r="A3348" s="503"/>
      <c r="B3348" s="250"/>
      <c r="C3348" s="251"/>
      <c r="D3348" s="252"/>
      <c r="E3348" s="253"/>
      <c r="F3348" s="245"/>
      <c r="G3348" s="254"/>
      <c r="H3348" s="511"/>
      <c r="I3348" s="257"/>
      <c r="J3348" s="255"/>
      <c r="K3348" s="252"/>
      <c r="L3348" s="252"/>
      <c r="M3348" s="253"/>
      <c r="N3348" s="265"/>
      <c r="O3348" s="249"/>
    </row>
    <row r="3349" spans="1:15" s="38" customFormat="1" ht="14.25" customHeight="1">
      <c r="A3349" s="503"/>
      <c r="B3349" s="250"/>
      <c r="C3349" s="260"/>
      <c r="D3349" s="261"/>
      <c r="E3349" s="262"/>
      <c r="F3349" s="263"/>
      <c r="G3349" s="254"/>
      <c r="H3349" s="511"/>
      <c r="I3349" s="247"/>
      <c r="J3349" s="255"/>
      <c r="K3349" s="252"/>
      <c r="L3349" s="252"/>
      <c r="M3349" s="253"/>
      <c r="N3349" s="265"/>
      <c r="O3349" s="249"/>
    </row>
    <row r="3350" spans="1:15" s="38" customFormat="1" ht="14.25" customHeight="1">
      <c r="A3350" s="503"/>
      <c r="B3350" s="234" t="s">
        <v>239</v>
      </c>
      <c r="C3350" s="235"/>
      <c r="D3350" s="235"/>
      <c r="E3350" s="236"/>
      <c r="F3350" s="237"/>
      <c r="G3350" s="238"/>
      <c r="H3350" s="511"/>
      <c r="I3350" s="257"/>
      <c r="J3350" s="255"/>
      <c r="K3350" s="252"/>
      <c r="L3350" s="252"/>
      <c r="M3350" s="253"/>
      <c r="N3350" s="265"/>
      <c r="O3350" s="249"/>
    </row>
    <row r="3351" spans="1:15" s="38" customFormat="1" ht="14.25" customHeight="1">
      <c r="A3351" s="503"/>
      <c r="B3351" s="241"/>
      <c r="C3351" s="242"/>
      <c r="D3351" s="243"/>
      <c r="E3351" s="244"/>
      <c r="F3351" s="264"/>
      <c r="G3351" s="246"/>
      <c r="H3351" s="513"/>
      <c r="I3351" s="247"/>
      <c r="J3351" s="255"/>
      <c r="K3351" s="252"/>
      <c r="L3351" s="252"/>
      <c r="M3351" s="253"/>
      <c r="N3351" s="245"/>
      <c r="O3351" s="249"/>
    </row>
    <row r="3352" spans="1:15" s="38" customFormat="1" ht="14.25" customHeight="1">
      <c r="A3352" s="503"/>
      <c r="B3352" s="250"/>
      <c r="C3352" s="251"/>
      <c r="D3352" s="252"/>
      <c r="E3352" s="253"/>
      <c r="F3352" s="265"/>
      <c r="G3352" s="254">
        <f>ROUNDDOWN(SUM(F3351:F3355)/1000,0)</f>
        <v>0</v>
      </c>
      <c r="H3352" s="513"/>
      <c r="I3352" s="247"/>
      <c r="J3352" s="255"/>
      <c r="K3352" s="252"/>
      <c r="L3352" s="252"/>
      <c r="M3352" s="253"/>
      <c r="N3352" s="245"/>
      <c r="O3352" s="249"/>
    </row>
    <row r="3353" spans="1:15" s="38" customFormat="1" ht="14.25" customHeight="1">
      <c r="A3353" s="503"/>
      <c r="B3353" s="250"/>
      <c r="C3353" s="251"/>
      <c r="D3353" s="252"/>
      <c r="E3353" s="253"/>
      <c r="F3353" s="265"/>
      <c r="G3353" s="254"/>
      <c r="H3353" s="513"/>
      <c r="I3353" s="247"/>
      <c r="J3353" s="255"/>
      <c r="K3353" s="252"/>
      <c r="L3353" s="252"/>
      <c r="M3353" s="253"/>
      <c r="N3353" s="245"/>
      <c r="O3353" s="249"/>
    </row>
    <row r="3354" spans="1:15" s="38" customFormat="1" ht="14.25" customHeight="1">
      <c r="A3354" s="503"/>
      <c r="B3354" s="250"/>
      <c r="C3354" s="251"/>
      <c r="D3354" s="252"/>
      <c r="E3354" s="253"/>
      <c r="F3354" s="245"/>
      <c r="G3354" s="254"/>
      <c r="H3354" s="511"/>
      <c r="I3354" s="257"/>
      <c r="J3354" s="255"/>
      <c r="K3354" s="252"/>
      <c r="L3354" s="252"/>
      <c r="M3354" s="253"/>
      <c r="N3354" s="265"/>
      <c r="O3354" s="249"/>
    </row>
    <row r="3355" spans="1:15" s="38" customFormat="1" ht="14.25" customHeight="1">
      <c r="A3355" s="503"/>
      <c r="B3355" s="250"/>
      <c r="C3355" s="260"/>
      <c r="D3355" s="261"/>
      <c r="E3355" s="262"/>
      <c r="F3355" s="263"/>
      <c r="G3355" s="254"/>
      <c r="H3355" s="511"/>
      <c r="I3355" s="257"/>
      <c r="J3355" s="255"/>
      <c r="K3355" s="252"/>
      <c r="L3355" s="252"/>
      <c r="M3355" s="253"/>
      <c r="N3355" s="245"/>
      <c r="O3355" s="249"/>
    </row>
    <row r="3356" spans="1:15" s="38" customFormat="1" ht="14.25" customHeight="1">
      <c r="A3356" s="503"/>
      <c r="B3356" s="234" t="s">
        <v>240</v>
      </c>
      <c r="C3356" s="235"/>
      <c r="D3356" s="235"/>
      <c r="E3356" s="236"/>
      <c r="F3356" s="237"/>
      <c r="G3356" s="238"/>
      <c r="H3356" s="511"/>
      <c r="I3356" s="257"/>
      <c r="J3356" s="255"/>
      <c r="K3356" s="252"/>
      <c r="L3356" s="252"/>
      <c r="M3356" s="253"/>
      <c r="N3356" s="245"/>
      <c r="O3356" s="249"/>
    </row>
    <row r="3357" spans="1:15" s="38" customFormat="1" ht="14.25" customHeight="1">
      <c r="A3357" s="503"/>
      <c r="B3357" s="241"/>
      <c r="C3357" s="242"/>
      <c r="D3357" s="243"/>
      <c r="E3357" s="244"/>
      <c r="F3357" s="269"/>
      <c r="G3357" s="246"/>
      <c r="H3357" s="511"/>
      <c r="I3357" s="257"/>
      <c r="J3357" s="255"/>
      <c r="K3357" s="252"/>
      <c r="L3357" s="252"/>
      <c r="M3357" s="253"/>
      <c r="N3357" s="245"/>
      <c r="O3357" s="249"/>
    </row>
    <row r="3358" spans="1:15" s="38" customFormat="1" ht="14.25" customHeight="1">
      <c r="A3358" s="503"/>
      <c r="B3358" s="250"/>
      <c r="C3358" s="251"/>
      <c r="D3358" s="252"/>
      <c r="E3358" s="253"/>
      <c r="F3358" s="245"/>
      <c r="G3358" s="246">
        <f>ROUNDDOWN(SUM(F3357:F3361)/1000,0)</f>
        <v>0</v>
      </c>
      <c r="H3358" s="511"/>
      <c r="I3358" s="247"/>
      <c r="J3358" s="255"/>
      <c r="K3358" s="252"/>
      <c r="L3358" s="252"/>
      <c r="M3358" s="253"/>
      <c r="N3358" s="265"/>
      <c r="O3358" s="249"/>
    </row>
    <row r="3359" spans="1:15" s="38" customFormat="1" ht="14.25" customHeight="1">
      <c r="A3359" s="503"/>
      <c r="B3359" s="250"/>
      <c r="C3359" s="251"/>
      <c r="D3359" s="252"/>
      <c r="E3359" s="253"/>
      <c r="F3359" s="265"/>
      <c r="G3359" s="246"/>
      <c r="H3359" s="513"/>
      <c r="I3359" s="247"/>
      <c r="J3359" s="266"/>
      <c r="K3359" s="261"/>
      <c r="L3359" s="261"/>
      <c r="M3359" s="262"/>
      <c r="N3359" s="245"/>
      <c r="O3359" s="267"/>
    </row>
    <row r="3360" spans="1:15" s="38" customFormat="1" ht="14.25" customHeight="1">
      <c r="A3360" s="503"/>
      <c r="B3360" s="250"/>
      <c r="C3360" s="251"/>
      <c r="D3360" s="252"/>
      <c r="E3360" s="253"/>
      <c r="F3360" s="265"/>
      <c r="G3360" s="246"/>
      <c r="H3360" s="511"/>
      <c r="I3360" s="270" t="s">
        <v>241</v>
      </c>
      <c r="J3360" s="271"/>
      <c r="K3360" s="271"/>
      <c r="L3360" s="271"/>
      <c r="M3360" s="272"/>
      <c r="N3360" s="237"/>
      <c r="O3360" s="268"/>
    </row>
    <row r="3361" spans="1:15" s="38" customFormat="1" ht="14.25" customHeight="1">
      <c r="A3361" s="503"/>
      <c r="B3361" s="250"/>
      <c r="C3361" s="260"/>
      <c r="D3361" s="261"/>
      <c r="E3361" s="262"/>
      <c r="F3361" s="263"/>
      <c r="G3361" s="254"/>
      <c r="H3361" s="513"/>
      <c r="I3361" s="247"/>
      <c r="J3361" s="248"/>
      <c r="K3361" s="243"/>
      <c r="L3361" s="243"/>
      <c r="M3361" s="244"/>
      <c r="N3361" s="273"/>
      <c r="O3361" s="249"/>
    </row>
    <row r="3362" spans="1:15" s="38" customFormat="1" ht="14.25" customHeight="1">
      <c r="A3362" s="503"/>
      <c r="B3362" s="234" t="s">
        <v>242</v>
      </c>
      <c r="C3362" s="235"/>
      <c r="D3362" s="235"/>
      <c r="E3362" s="236"/>
      <c r="F3362" s="237"/>
      <c r="G3362" s="238"/>
      <c r="H3362" s="513"/>
      <c r="I3362" s="247"/>
      <c r="J3362" s="255"/>
      <c r="K3362" s="252"/>
      <c r="L3362" s="252"/>
      <c r="M3362" s="253"/>
      <c r="N3362" s="274"/>
      <c r="O3362" s="275">
        <f>ROUNDDOWN(SUM(N3361:N3372)/1000,0)</f>
        <v>0</v>
      </c>
    </row>
    <row r="3363" spans="1:15" s="38" customFormat="1" ht="14.25" customHeight="1">
      <c r="A3363" s="503"/>
      <c r="B3363" s="241"/>
      <c r="C3363" s="242"/>
      <c r="D3363" s="243"/>
      <c r="E3363" s="244"/>
      <c r="F3363" s="269"/>
      <c r="G3363" s="246"/>
      <c r="H3363" s="513"/>
      <c r="I3363" s="257"/>
      <c r="J3363" s="255"/>
      <c r="K3363" s="252"/>
      <c r="L3363" s="252"/>
      <c r="M3363" s="253"/>
      <c r="N3363" s="276"/>
      <c r="O3363" s="249"/>
    </row>
    <row r="3364" spans="1:15" s="38" customFormat="1" ht="14.25" customHeight="1">
      <c r="A3364" s="503"/>
      <c r="B3364" s="250"/>
      <c r="C3364" s="251"/>
      <c r="D3364" s="252"/>
      <c r="E3364" s="253"/>
      <c r="F3364" s="263"/>
      <c r="G3364" s="254">
        <f>ROUNDDOWN(SUM(F3363:F3366)/1000,0)</f>
        <v>0</v>
      </c>
      <c r="H3364" s="511"/>
      <c r="I3364" s="247"/>
      <c r="J3364" s="255"/>
      <c r="K3364" s="252"/>
      <c r="L3364" s="252"/>
      <c r="M3364" s="253"/>
      <c r="N3364" s="274"/>
      <c r="O3364" s="249"/>
    </row>
    <row r="3365" spans="1:15" s="38" customFormat="1" ht="14.25" customHeight="1">
      <c r="A3365" s="503"/>
      <c r="B3365" s="250"/>
      <c r="C3365" s="251"/>
      <c r="D3365" s="252"/>
      <c r="E3365" s="253"/>
      <c r="F3365" s="263"/>
      <c r="G3365" s="254"/>
      <c r="H3365" s="513"/>
      <c r="I3365" s="257"/>
      <c r="J3365" s="255"/>
      <c r="K3365" s="252"/>
      <c r="L3365" s="252"/>
      <c r="M3365" s="253"/>
      <c r="N3365" s="276"/>
      <c r="O3365" s="249"/>
    </row>
    <row r="3366" spans="1:15" s="38" customFormat="1" ht="14.25" customHeight="1">
      <c r="A3366" s="503"/>
      <c r="B3366" s="250"/>
      <c r="C3366" s="260"/>
      <c r="D3366" s="261"/>
      <c r="E3366" s="262"/>
      <c r="F3366" s="263"/>
      <c r="G3366" s="254"/>
      <c r="H3366" s="513"/>
      <c r="I3366" s="247"/>
      <c r="J3366" s="255"/>
      <c r="K3366" s="252"/>
      <c r="L3366" s="252"/>
      <c r="M3366" s="253"/>
      <c r="N3366" s="274"/>
      <c r="O3366" s="249"/>
    </row>
    <row r="3367" spans="1:15" s="38" customFormat="1" ht="14.25" customHeight="1" thickBot="1">
      <c r="A3367" s="503"/>
      <c r="B3367" s="277" t="s">
        <v>243</v>
      </c>
      <c r="C3367" s="278"/>
      <c r="D3367" s="278"/>
      <c r="E3367" s="279"/>
      <c r="F3367" s="280"/>
      <c r="G3367" s="281">
        <f>G3368-G3330-G3339-G3345-G3352-G3358-G3364</f>
        <v>0</v>
      </c>
      <c r="H3367" s="511"/>
      <c r="I3367" s="282"/>
      <c r="J3367" s="255"/>
      <c r="K3367" s="252"/>
      <c r="L3367" s="252"/>
      <c r="M3367" s="253"/>
      <c r="N3367" s="274"/>
      <c r="O3367" s="249"/>
    </row>
    <row r="3368" spans="1:15" s="38" customFormat="1" ht="20.149999999999999" customHeight="1" thickTop="1">
      <c r="A3368" s="503"/>
      <c r="B3368" s="961" t="s">
        <v>244</v>
      </c>
      <c r="C3368" s="962"/>
      <c r="D3368" s="962"/>
      <c r="E3368" s="962"/>
      <c r="F3368" s="963"/>
      <c r="G3368" s="283">
        <f>O3375</f>
        <v>0</v>
      </c>
      <c r="H3368" s="511"/>
      <c r="I3368" s="284"/>
      <c r="J3368" s="255"/>
      <c r="K3368" s="252"/>
      <c r="L3368" s="252"/>
      <c r="M3368" s="253"/>
      <c r="N3368" s="274"/>
      <c r="O3368" s="249"/>
    </row>
    <row r="3369" spans="1:15" s="38" customFormat="1" ht="14.25" customHeight="1">
      <c r="A3369" s="503"/>
      <c r="B3369" s="285" t="s">
        <v>245</v>
      </c>
      <c r="C3369" s="286"/>
      <c r="D3369" s="286"/>
      <c r="E3369" s="286"/>
      <c r="F3369" s="286"/>
      <c r="G3369" s="287"/>
      <c r="H3369" s="287"/>
      <c r="I3369" s="247"/>
      <c r="J3369" s="255"/>
      <c r="K3369" s="252"/>
      <c r="L3369" s="252"/>
      <c r="M3369" s="253"/>
      <c r="N3369" s="274"/>
      <c r="O3369" s="249"/>
    </row>
    <row r="3370" spans="1:15" s="38" customFormat="1" ht="14.25" customHeight="1">
      <c r="A3370" s="503"/>
      <c r="B3370" s="288" t="s">
        <v>246</v>
      </c>
      <c r="C3370" s="286"/>
      <c r="D3370" s="286"/>
      <c r="E3370" s="286"/>
      <c r="F3370" s="286"/>
      <c r="G3370" s="289" t="s">
        <v>247</v>
      </c>
      <c r="H3370" s="514"/>
      <c r="I3370" s="247"/>
      <c r="J3370" s="255"/>
      <c r="K3370" s="252"/>
      <c r="L3370" s="252"/>
      <c r="M3370" s="253"/>
      <c r="N3370" s="274"/>
      <c r="O3370" s="249"/>
    </row>
    <row r="3371" spans="1:15" s="38" customFormat="1" ht="14.25" customHeight="1">
      <c r="A3371" s="503"/>
      <c r="B3371" s="964" t="s">
        <v>2</v>
      </c>
      <c r="C3371" s="965"/>
      <c r="D3371" s="965"/>
      <c r="E3371" s="965"/>
      <c r="F3371" s="966"/>
      <c r="G3371" s="290" t="s">
        <v>85</v>
      </c>
      <c r="H3371" s="514"/>
      <c r="I3371" s="247"/>
      <c r="J3371" s="255"/>
      <c r="K3371" s="252"/>
      <c r="L3371" s="252"/>
      <c r="M3371" s="253"/>
      <c r="N3371" s="274"/>
      <c r="O3371" s="249"/>
    </row>
    <row r="3372" spans="1:15" s="38" customFormat="1" ht="20.149999999999999" customHeight="1" thickBot="1">
      <c r="A3372" s="503"/>
      <c r="B3372" s="943" t="s">
        <v>248</v>
      </c>
      <c r="C3372" s="967"/>
      <c r="D3372" s="967"/>
      <c r="E3372" s="967"/>
      <c r="F3372" s="968"/>
      <c r="G3372" s="291"/>
      <c r="H3372" s="515"/>
      <c r="I3372" s="292"/>
      <c r="J3372" s="293"/>
      <c r="K3372" s="294"/>
      <c r="L3372" s="294"/>
      <c r="M3372" s="295"/>
      <c r="N3372" s="296"/>
      <c r="O3372" s="297"/>
    </row>
    <row r="3373" spans="1:15" s="38" customFormat="1" ht="22.25" customHeight="1" thickTop="1">
      <c r="A3373" s="503"/>
      <c r="B3373" s="943" t="s">
        <v>249</v>
      </c>
      <c r="C3373" s="944"/>
      <c r="D3373" s="944"/>
      <c r="E3373" s="944"/>
      <c r="F3373" s="945"/>
      <c r="G3373" s="291"/>
      <c r="H3373" s="298"/>
      <c r="I3373" s="946" t="s">
        <v>250</v>
      </c>
      <c r="J3373" s="947"/>
      <c r="K3373" s="947"/>
      <c r="L3373" s="947"/>
      <c r="M3373" s="947"/>
      <c r="N3373" s="948"/>
      <c r="O3373" s="299">
        <f>SUM(O3330,O3344,O3362,)</f>
        <v>0</v>
      </c>
    </row>
    <row r="3374" spans="1:15" s="38" customFormat="1" ht="35.15" customHeight="1" thickBot="1">
      <c r="A3374" s="503"/>
      <c r="B3374" s="949" t="s">
        <v>251</v>
      </c>
      <c r="C3374" s="950"/>
      <c r="D3374" s="950"/>
      <c r="E3374" s="950"/>
      <c r="F3374" s="951"/>
      <c r="G3374" s="300"/>
      <c r="H3374" s="226"/>
      <c r="I3374" s="929" t="s">
        <v>252</v>
      </c>
      <c r="J3374" s="930"/>
      <c r="K3374" s="930"/>
      <c r="L3374" s="930"/>
      <c r="M3374" s="930"/>
      <c r="N3374" s="931"/>
      <c r="O3374" s="301">
        <f>IF(共通入力シート!$B$18="課税事業者",ROUNDDOWN((O3373-G3375)*10/110,0),0)</f>
        <v>0</v>
      </c>
    </row>
    <row r="3375" spans="1:15" s="38" customFormat="1" ht="25.25" customHeight="1" thickTop="1">
      <c r="A3375" s="503"/>
      <c r="B3375" s="952" t="s">
        <v>90</v>
      </c>
      <c r="C3375" s="953"/>
      <c r="D3375" s="953"/>
      <c r="E3375" s="953"/>
      <c r="F3375" s="954"/>
      <c r="G3375" s="302">
        <f>SUM(G3372:G3374)</f>
        <v>0</v>
      </c>
      <c r="H3375" s="516"/>
      <c r="I3375" s="929" t="s">
        <v>253</v>
      </c>
      <c r="J3375" s="930"/>
      <c r="K3375" s="930"/>
      <c r="L3375" s="930"/>
      <c r="M3375" s="930"/>
      <c r="N3375" s="931"/>
      <c r="O3375" s="299">
        <f>O3373-O3374</f>
        <v>0</v>
      </c>
    </row>
    <row r="3376" spans="1:15" s="38" customFormat="1" ht="26.25" customHeight="1">
      <c r="A3376" s="503"/>
      <c r="B3376" s="517" t="s">
        <v>254</v>
      </c>
      <c r="C3376" s="303"/>
      <c r="D3376" s="303"/>
      <c r="E3376" s="303"/>
      <c r="F3376" s="303"/>
      <c r="G3376" s="304"/>
      <c r="H3376" s="516"/>
      <c r="I3376" s="929" t="s">
        <v>255</v>
      </c>
      <c r="J3376" s="930"/>
      <c r="K3376" s="930"/>
      <c r="L3376" s="930"/>
      <c r="M3376" s="930"/>
      <c r="N3376" s="931"/>
      <c r="O3376" s="742"/>
    </row>
    <row r="3377" spans="1:21" s="38" customFormat="1" ht="10.5" customHeight="1" thickBot="1">
      <c r="A3377" s="503"/>
      <c r="B3377" s="1"/>
      <c r="C3377" s="303"/>
      <c r="D3377" s="303"/>
      <c r="E3377" s="303"/>
      <c r="F3377" s="303"/>
      <c r="G3377" s="304"/>
      <c r="H3377" s="516"/>
      <c r="I3377" s="518"/>
    </row>
    <row r="3378" spans="1:21" s="38" customFormat="1" ht="25.25" customHeight="1" thickBot="1">
      <c r="A3378" s="503"/>
      <c r="B3378" s="932" t="s">
        <v>103</v>
      </c>
      <c r="C3378" s="933"/>
      <c r="D3378" s="934" t="str">
        <f>IF(共通入力シート!$B$2="","",共通入力シート!$B$2)</f>
        <v/>
      </c>
      <c r="E3378" s="934"/>
      <c r="F3378" s="934"/>
      <c r="G3378" s="935"/>
      <c r="H3378" s="936" t="str">
        <f>IF(共通入力シート!$B$18="※選択してください。","★「共通入力シート」の消費税等仕入控除税額の取扱を選択してください。","")</f>
        <v>★「共通入力シート」の消費税等仕入控除税額の取扱を選択してください。</v>
      </c>
      <c r="I3378" s="937"/>
      <c r="J3378" s="937"/>
      <c r="K3378" s="937"/>
      <c r="L3378" s="937"/>
      <c r="M3378" s="937"/>
      <c r="N3378" s="937"/>
      <c r="O3378" s="937"/>
    </row>
    <row r="3379" spans="1:21" s="38" customFormat="1" ht="25.25" customHeight="1" thickBot="1">
      <c r="A3379" s="503"/>
      <c r="B3379" s="938" t="s">
        <v>256</v>
      </c>
      <c r="C3379" s="939"/>
      <c r="D3379" s="940" t="str">
        <f>IF(O3375=0,"",MAX(0,MIN(INT(O3375/2),G3367)))</f>
        <v/>
      </c>
      <c r="E3379" s="940"/>
      <c r="F3379" s="940"/>
      <c r="G3379" s="305" t="s">
        <v>257</v>
      </c>
      <c r="H3379" s="941" t="s">
        <v>497</v>
      </c>
      <c r="I3379" s="942"/>
      <c r="J3379" s="942"/>
      <c r="K3379" s="942"/>
      <c r="L3379" s="942"/>
      <c r="M3379" s="942"/>
      <c r="N3379" s="942"/>
      <c r="O3379" s="942"/>
    </row>
    <row r="3380" spans="1:21" ht="14.25" customHeight="1" thickBot="1">
      <c r="B3380" s="44" t="s">
        <v>492</v>
      </c>
      <c r="C3380" s="4"/>
      <c r="D3380" s="4"/>
      <c r="E3380" s="4"/>
      <c r="F3380" s="4"/>
      <c r="G3380" s="4"/>
      <c r="H3380" s="4"/>
      <c r="I3380" s="4"/>
      <c r="J3380" s="4"/>
      <c r="K3380" s="4"/>
      <c r="L3380" s="4"/>
      <c r="M3380" s="4"/>
      <c r="N3380" s="4"/>
      <c r="O3380" s="4"/>
      <c r="R3380"/>
      <c r="S3380"/>
      <c r="T3380"/>
      <c r="U3380"/>
    </row>
    <row r="3381" spans="1:21" ht="14.25" customHeight="1">
      <c r="B3381" s="1008" t="s">
        <v>76</v>
      </c>
      <c r="C3381" s="1009"/>
      <c r="D3381" s="1012">
        <v>32</v>
      </c>
      <c r="E3381" s="1008" t="s">
        <v>220</v>
      </c>
      <c r="F3381" s="1014"/>
      <c r="G3381" s="1015"/>
      <c r="H3381" s="1018" t="str">
        <f>IF(F3381="","←選択してください。","")</f>
        <v>←選択してください。</v>
      </c>
      <c r="I3381" s="1019"/>
      <c r="J3381" s="1019"/>
      <c r="K3381" s="1019"/>
      <c r="L3381" s="1019"/>
      <c r="M3381" s="1019"/>
      <c r="N3381" s="1019"/>
      <c r="O3381" s="1019"/>
      <c r="R3381"/>
      <c r="S3381"/>
      <c r="T3381"/>
      <c r="U3381"/>
    </row>
    <row r="3382" spans="1:21" ht="14.25" customHeight="1" thickBot="1">
      <c r="B3382" s="1010"/>
      <c r="C3382" s="1011"/>
      <c r="D3382" s="1013"/>
      <c r="E3382" s="1010"/>
      <c r="F3382" s="1016"/>
      <c r="G3382" s="1017"/>
      <c r="H3382" s="1020"/>
      <c r="I3382" s="1021"/>
      <c r="J3382" s="1021"/>
      <c r="K3382" s="1021"/>
      <c r="L3382" s="1021"/>
      <c r="M3382" s="1021"/>
      <c r="N3382" s="1021"/>
      <c r="O3382" s="1021"/>
      <c r="R3382"/>
      <c r="S3382"/>
      <c r="T3382"/>
      <c r="U3382"/>
    </row>
    <row r="3383" spans="1:21" ht="16.5" customHeight="1">
      <c r="B3383" s="488" t="s">
        <v>77</v>
      </c>
      <c r="C3383" s="489"/>
      <c r="D3383" s="489"/>
      <c r="E3383" s="490"/>
      <c r="F3383" s="489"/>
      <c r="G3383" s="489"/>
      <c r="H3383" s="491"/>
      <c r="I3383" s="491"/>
      <c r="J3383" s="491"/>
      <c r="K3383" s="491"/>
      <c r="L3383" s="491"/>
      <c r="M3383" s="491"/>
      <c r="N3383" s="491"/>
      <c r="O3383" s="492"/>
      <c r="R3383"/>
      <c r="S3383"/>
      <c r="T3383"/>
      <c r="U3383"/>
    </row>
    <row r="3384" spans="1:21" ht="18.75" customHeight="1">
      <c r="B3384" s="999"/>
      <c r="C3384" s="1000"/>
      <c r="D3384" s="1000"/>
      <c r="E3384" s="1000"/>
      <c r="F3384" s="1000"/>
      <c r="G3384" s="1000"/>
      <c r="H3384" s="1000"/>
      <c r="I3384" s="1000"/>
      <c r="J3384" s="1000"/>
      <c r="K3384" s="1000"/>
      <c r="L3384" s="493" t="s">
        <v>388</v>
      </c>
      <c r="M3384" s="1003"/>
      <c r="N3384" s="1003"/>
      <c r="O3384" s="1004"/>
      <c r="Q3384" s="498" t="str">
        <f>IF(M3384="", "←選択してください。", "")</f>
        <v>←選択してください。</v>
      </c>
      <c r="R3384"/>
      <c r="S3384"/>
      <c r="T3384"/>
      <c r="U3384"/>
    </row>
    <row r="3385" spans="1:21" ht="17.25" customHeight="1">
      <c r="B3385" s="1001"/>
      <c r="C3385" s="1002"/>
      <c r="D3385" s="1002"/>
      <c r="E3385" s="1002"/>
      <c r="F3385" s="1002"/>
      <c r="G3385" s="1002"/>
      <c r="H3385" s="1002"/>
      <c r="I3385" s="1002"/>
      <c r="J3385" s="1002"/>
      <c r="K3385" s="1002"/>
      <c r="L3385" s="695" t="s">
        <v>56</v>
      </c>
      <c r="M3385" s="1005"/>
      <c r="N3385" s="1005"/>
      <c r="O3385" s="1006"/>
      <c r="Q3385" s="498" t="str">
        <f>IF(AND(F3381="公演事業", M3385=""),"←選択してください。", IF(AND(F3381&lt;&gt;"公演事業", F3381&lt;&gt;""),"←創作種別を記入する必要はありません。", ""))</f>
        <v/>
      </c>
      <c r="R3385"/>
      <c r="S3385"/>
      <c r="T3385"/>
      <c r="U3385"/>
    </row>
    <row r="3386" spans="1:21" ht="4.5" customHeight="1">
      <c r="B3386" s="453"/>
      <c r="C3386" s="453"/>
      <c r="D3386" s="453"/>
      <c r="E3386" s="453"/>
      <c r="F3386" s="453"/>
      <c r="G3386" s="453"/>
      <c r="H3386" s="453"/>
      <c r="I3386" s="453"/>
      <c r="J3386" s="453"/>
      <c r="K3386" s="453"/>
      <c r="L3386" s="453"/>
      <c r="M3386" s="453"/>
      <c r="N3386" s="453"/>
      <c r="O3386" s="494"/>
      <c r="R3386"/>
      <c r="S3386"/>
      <c r="T3386"/>
      <c r="U3386"/>
    </row>
    <row r="3387" spans="1:21" ht="24" customHeight="1">
      <c r="B3387" s="495" t="s">
        <v>205</v>
      </c>
      <c r="C3387" s="496"/>
      <c r="D3387" s="496"/>
      <c r="E3387" s="496"/>
      <c r="F3387" s="925" t="s">
        <v>55</v>
      </c>
      <c r="G3387" s="1007"/>
      <c r="H3387" s="743"/>
      <c r="I3387" s="925" t="s">
        <v>73</v>
      </c>
      <c r="J3387" s="926"/>
      <c r="K3387" s="1007"/>
      <c r="L3387" s="709" t="str">
        <f>IF(F3381="公演事業",IF(OR($H3389=0,$K3389=0),"",$H3387/($H3389*$K3389)),"")</f>
        <v/>
      </c>
      <c r="M3387" s="925" t="s">
        <v>74</v>
      </c>
      <c r="N3387" s="1007"/>
      <c r="O3387" s="497" t="str">
        <f>IF(OR(F3381&lt;&gt;"公演事業",($O3482+$O3485)=0),"",($G3477-$G3476)/($O3482+$O3485))</f>
        <v/>
      </c>
      <c r="Q3387" s="498" t="str">
        <f>IF(OR(F3381="人材養成事業",F3381= "普及啓発事業"), "←斜線部は記入する必要はありません。", "")</f>
        <v/>
      </c>
      <c r="R3387"/>
      <c r="S3387"/>
      <c r="T3387"/>
      <c r="U3387"/>
    </row>
    <row r="3388" spans="1:21" s="1" customFormat="1" ht="21.75" customHeight="1">
      <c r="B3388" s="982" t="s">
        <v>222</v>
      </c>
      <c r="C3388" s="983"/>
      <c r="D3388" s="986" t="s">
        <v>223</v>
      </c>
      <c r="E3388" s="987"/>
      <c r="F3388" s="988" t="s">
        <v>224</v>
      </c>
      <c r="G3388" s="988"/>
      <c r="H3388" s="989" t="s">
        <v>225</v>
      </c>
      <c r="I3388" s="989"/>
      <c r="J3388" s="989"/>
      <c r="K3388" s="222" t="s">
        <v>226</v>
      </c>
      <c r="L3388" s="990" t="s">
        <v>227</v>
      </c>
      <c r="M3388" s="990"/>
      <c r="N3388" s="990"/>
      <c r="O3388" s="991"/>
    </row>
    <row r="3389" spans="1:21" s="1" customFormat="1" ht="21.75" customHeight="1">
      <c r="B3389" s="984"/>
      <c r="C3389" s="985"/>
      <c r="D3389" s="992"/>
      <c r="E3389" s="993"/>
      <c r="F3389" s="994"/>
      <c r="G3389" s="995"/>
      <c r="H3389" s="996"/>
      <c r="I3389" s="996"/>
      <c r="J3389" s="996"/>
      <c r="K3389" s="223"/>
      <c r="L3389" s="997"/>
      <c r="M3389" s="997"/>
      <c r="N3389" s="997"/>
      <c r="O3389" s="998"/>
      <c r="Q3389" s="498" t="str">
        <f>IF(F3381="公演事業","←すべての項目について、必ず記入してください。", IF(OR(F3381="人材養成事業", F3381="普及啓発事業"), "←記入する必要はありません。", ""))</f>
        <v/>
      </c>
    </row>
    <row r="3390" spans="1:21">
      <c r="B3390" s="1"/>
      <c r="C3390" s="1"/>
      <c r="D3390" s="453"/>
      <c r="E3390" s="453"/>
      <c r="F3390" s="453"/>
      <c r="G3390" s="453"/>
      <c r="H3390" s="453"/>
      <c r="I3390" s="453"/>
      <c r="J3390" s="453"/>
      <c r="K3390" s="453"/>
      <c r="L3390" s="453"/>
      <c r="M3390" s="453"/>
      <c r="N3390" s="453"/>
      <c r="O3390" s="453"/>
      <c r="Q3390" s="498"/>
      <c r="R3390"/>
      <c r="S3390"/>
      <c r="T3390"/>
      <c r="U3390"/>
    </row>
    <row r="3391" spans="1:21" ht="18" customHeight="1">
      <c r="B3391" s="976" t="s">
        <v>87</v>
      </c>
      <c r="C3391" s="977"/>
      <c r="D3391" s="977"/>
      <c r="E3391" s="977"/>
      <c r="F3391" s="977"/>
      <c r="G3391" s="977"/>
      <c r="H3391" s="977"/>
      <c r="I3391" s="977"/>
      <c r="J3391" s="977"/>
      <c r="K3391" s="977"/>
      <c r="L3391" s="977"/>
      <c r="M3391" s="977"/>
      <c r="N3391" s="977"/>
      <c r="O3391" s="978"/>
      <c r="R3391"/>
      <c r="S3391"/>
      <c r="T3391"/>
      <c r="U3391"/>
    </row>
    <row r="3392" spans="1:21" ht="18" customHeight="1">
      <c r="B3392" s="969" t="s">
        <v>384</v>
      </c>
      <c r="C3392" s="970"/>
      <c r="D3392" s="970"/>
      <c r="E3392" s="970"/>
      <c r="F3392" s="970"/>
      <c r="G3392" s="970"/>
      <c r="H3392" s="970"/>
      <c r="I3392" s="970"/>
      <c r="J3392" s="970"/>
      <c r="K3392" s="970"/>
      <c r="L3392" s="970"/>
      <c r="M3392" s="970"/>
      <c r="N3392" s="970"/>
      <c r="O3392" s="971"/>
      <c r="P3392" s="499"/>
      <c r="R3392"/>
      <c r="S3392"/>
      <c r="T3392"/>
      <c r="U3392"/>
    </row>
    <row r="3393" spans="2:21" ht="18" customHeight="1">
      <c r="B3393" s="972"/>
      <c r="C3393" s="851"/>
      <c r="D3393" s="851"/>
      <c r="E3393" s="851"/>
      <c r="F3393" s="851"/>
      <c r="G3393" s="851"/>
      <c r="H3393" s="851"/>
      <c r="I3393" s="851"/>
      <c r="J3393" s="851"/>
      <c r="K3393" s="851"/>
      <c r="L3393" s="851"/>
      <c r="M3393" s="851"/>
      <c r="N3393" s="851"/>
      <c r="O3393" s="852"/>
      <c r="P3393" s="499"/>
      <c r="R3393"/>
      <c r="S3393"/>
      <c r="T3393"/>
      <c r="U3393"/>
    </row>
    <row r="3394" spans="2:21" ht="18" customHeight="1">
      <c r="B3394" s="853"/>
      <c r="C3394" s="851"/>
      <c r="D3394" s="851"/>
      <c r="E3394" s="851"/>
      <c r="F3394" s="851"/>
      <c r="G3394" s="851"/>
      <c r="H3394" s="851"/>
      <c r="I3394" s="851"/>
      <c r="J3394" s="851"/>
      <c r="K3394" s="851"/>
      <c r="L3394" s="851"/>
      <c r="M3394" s="851"/>
      <c r="N3394" s="851"/>
      <c r="O3394" s="852"/>
      <c r="P3394" s="499"/>
      <c r="R3394"/>
      <c r="S3394"/>
      <c r="T3394"/>
      <c r="U3394"/>
    </row>
    <row r="3395" spans="2:21" ht="18" customHeight="1">
      <c r="B3395" s="853"/>
      <c r="C3395" s="851"/>
      <c r="D3395" s="851"/>
      <c r="E3395" s="851"/>
      <c r="F3395" s="851"/>
      <c r="G3395" s="851"/>
      <c r="H3395" s="851"/>
      <c r="I3395" s="851"/>
      <c r="J3395" s="851"/>
      <c r="K3395" s="851"/>
      <c r="L3395" s="851"/>
      <c r="M3395" s="851"/>
      <c r="N3395" s="851"/>
      <c r="O3395" s="852"/>
      <c r="P3395" s="499"/>
      <c r="R3395"/>
      <c r="S3395"/>
      <c r="T3395"/>
      <c r="U3395"/>
    </row>
    <row r="3396" spans="2:21" ht="18" customHeight="1">
      <c r="B3396" s="853"/>
      <c r="C3396" s="851"/>
      <c r="D3396" s="851"/>
      <c r="E3396" s="851"/>
      <c r="F3396" s="851"/>
      <c r="G3396" s="851"/>
      <c r="H3396" s="851"/>
      <c r="I3396" s="851"/>
      <c r="J3396" s="851"/>
      <c r="K3396" s="851"/>
      <c r="L3396" s="851"/>
      <c r="M3396" s="851"/>
      <c r="N3396" s="851"/>
      <c r="O3396" s="852"/>
      <c r="P3396" s="499"/>
      <c r="R3396"/>
      <c r="S3396"/>
      <c r="T3396"/>
      <c r="U3396"/>
    </row>
    <row r="3397" spans="2:21" ht="18" customHeight="1">
      <c r="B3397" s="853"/>
      <c r="C3397" s="851"/>
      <c r="D3397" s="851"/>
      <c r="E3397" s="851"/>
      <c r="F3397" s="851"/>
      <c r="G3397" s="851"/>
      <c r="H3397" s="851"/>
      <c r="I3397" s="851"/>
      <c r="J3397" s="851"/>
      <c r="K3397" s="851"/>
      <c r="L3397" s="851"/>
      <c r="M3397" s="851"/>
      <c r="N3397" s="851"/>
      <c r="O3397" s="852"/>
      <c r="P3397" s="499"/>
      <c r="R3397"/>
      <c r="S3397"/>
      <c r="T3397"/>
      <c r="U3397"/>
    </row>
    <row r="3398" spans="2:21" ht="18" customHeight="1">
      <c r="B3398" s="853"/>
      <c r="C3398" s="851"/>
      <c r="D3398" s="851"/>
      <c r="E3398" s="851"/>
      <c r="F3398" s="851"/>
      <c r="G3398" s="851"/>
      <c r="H3398" s="851"/>
      <c r="I3398" s="851"/>
      <c r="J3398" s="851"/>
      <c r="K3398" s="851"/>
      <c r="L3398" s="851"/>
      <c r="M3398" s="851"/>
      <c r="N3398" s="851"/>
      <c r="O3398" s="852"/>
      <c r="P3398" s="499"/>
      <c r="R3398"/>
      <c r="S3398"/>
      <c r="T3398"/>
      <c r="U3398"/>
    </row>
    <row r="3399" spans="2:21" ht="18" customHeight="1">
      <c r="B3399" s="853"/>
      <c r="C3399" s="851"/>
      <c r="D3399" s="851"/>
      <c r="E3399" s="851"/>
      <c r="F3399" s="851"/>
      <c r="G3399" s="851"/>
      <c r="H3399" s="851"/>
      <c r="I3399" s="851"/>
      <c r="J3399" s="851"/>
      <c r="K3399" s="851"/>
      <c r="L3399" s="851"/>
      <c r="M3399" s="851"/>
      <c r="N3399" s="851"/>
      <c r="O3399" s="852"/>
      <c r="P3399" s="499"/>
      <c r="R3399"/>
      <c r="S3399"/>
      <c r="T3399"/>
      <c r="U3399"/>
    </row>
    <row r="3400" spans="2:21" ht="18" customHeight="1">
      <c r="B3400" s="853"/>
      <c r="C3400" s="851"/>
      <c r="D3400" s="851"/>
      <c r="E3400" s="851"/>
      <c r="F3400" s="851"/>
      <c r="G3400" s="851"/>
      <c r="H3400" s="851"/>
      <c r="I3400" s="851"/>
      <c r="J3400" s="851"/>
      <c r="K3400" s="851"/>
      <c r="L3400" s="851"/>
      <c r="M3400" s="851"/>
      <c r="N3400" s="851"/>
      <c r="O3400" s="852"/>
      <c r="P3400" s="499"/>
      <c r="R3400"/>
      <c r="S3400"/>
      <c r="T3400"/>
      <c r="U3400"/>
    </row>
    <row r="3401" spans="2:21" ht="18" customHeight="1">
      <c r="B3401" s="853"/>
      <c r="C3401" s="851"/>
      <c r="D3401" s="851"/>
      <c r="E3401" s="851"/>
      <c r="F3401" s="851"/>
      <c r="G3401" s="851"/>
      <c r="H3401" s="851"/>
      <c r="I3401" s="851"/>
      <c r="J3401" s="851"/>
      <c r="K3401" s="851"/>
      <c r="L3401" s="851"/>
      <c r="M3401" s="851"/>
      <c r="N3401" s="851"/>
      <c r="O3401" s="852"/>
      <c r="P3401" s="499"/>
      <c r="R3401"/>
      <c r="S3401"/>
      <c r="T3401"/>
      <c r="U3401"/>
    </row>
    <row r="3402" spans="2:21" ht="18" customHeight="1">
      <c r="B3402" s="973" t="s">
        <v>386</v>
      </c>
      <c r="C3402" s="974"/>
      <c r="D3402" s="974"/>
      <c r="E3402" s="974"/>
      <c r="F3402" s="974"/>
      <c r="G3402" s="974"/>
      <c r="H3402" s="974"/>
      <c r="I3402" s="974"/>
      <c r="J3402" s="974"/>
      <c r="K3402" s="974"/>
      <c r="L3402" s="974"/>
      <c r="M3402" s="974"/>
      <c r="N3402" s="974"/>
      <c r="O3402" s="975"/>
      <c r="R3402"/>
      <c r="S3402"/>
      <c r="T3402"/>
      <c r="U3402"/>
    </row>
    <row r="3403" spans="2:21" ht="18" customHeight="1">
      <c r="B3403" s="972"/>
      <c r="C3403" s="851"/>
      <c r="D3403" s="851"/>
      <c r="E3403" s="851"/>
      <c r="F3403" s="851"/>
      <c r="G3403" s="851"/>
      <c r="H3403" s="851"/>
      <c r="I3403" s="851"/>
      <c r="J3403" s="851"/>
      <c r="K3403" s="851"/>
      <c r="L3403" s="851"/>
      <c r="M3403" s="851"/>
      <c r="N3403" s="851"/>
      <c r="O3403" s="852"/>
      <c r="R3403"/>
      <c r="S3403"/>
      <c r="T3403"/>
      <c r="U3403"/>
    </row>
    <row r="3404" spans="2:21" ht="18" customHeight="1">
      <c r="B3404" s="853"/>
      <c r="C3404" s="851"/>
      <c r="D3404" s="851"/>
      <c r="E3404" s="851"/>
      <c r="F3404" s="851"/>
      <c r="G3404" s="851"/>
      <c r="H3404" s="851"/>
      <c r="I3404" s="851"/>
      <c r="J3404" s="851"/>
      <c r="K3404" s="851"/>
      <c r="L3404" s="851"/>
      <c r="M3404" s="851"/>
      <c r="N3404" s="851"/>
      <c r="O3404" s="852"/>
      <c r="R3404"/>
      <c r="S3404"/>
      <c r="T3404"/>
      <c r="U3404"/>
    </row>
    <row r="3405" spans="2:21" ht="18" customHeight="1">
      <c r="B3405" s="853"/>
      <c r="C3405" s="851"/>
      <c r="D3405" s="851"/>
      <c r="E3405" s="851"/>
      <c r="F3405" s="851"/>
      <c r="G3405" s="851"/>
      <c r="H3405" s="851"/>
      <c r="I3405" s="851"/>
      <c r="J3405" s="851"/>
      <c r="K3405" s="851"/>
      <c r="L3405" s="851"/>
      <c r="M3405" s="851"/>
      <c r="N3405" s="851"/>
      <c r="O3405" s="852"/>
      <c r="R3405"/>
      <c r="S3405"/>
      <c r="T3405"/>
      <c r="U3405"/>
    </row>
    <row r="3406" spans="2:21" ht="18" customHeight="1">
      <c r="B3406" s="853"/>
      <c r="C3406" s="851"/>
      <c r="D3406" s="851"/>
      <c r="E3406" s="851"/>
      <c r="F3406" s="851"/>
      <c r="G3406" s="851"/>
      <c r="H3406" s="851"/>
      <c r="I3406" s="851"/>
      <c r="J3406" s="851"/>
      <c r="K3406" s="851"/>
      <c r="L3406" s="851"/>
      <c r="M3406" s="851"/>
      <c r="N3406" s="851"/>
      <c r="O3406" s="852"/>
      <c r="R3406"/>
      <c r="S3406"/>
      <c r="T3406"/>
      <c r="U3406"/>
    </row>
    <row r="3407" spans="2:21" ht="18" customHeight="1">
      <c r="B3407" s="853"/>
      <c r="C3407" s="851"/>
      <c r="D3407" s="851"/>
      <c r="E3407" s="851"/>
      <c r="F3407" s="851"/>
      <c r="G3407" s="851"/>
      <c r="H3407" s="851"/>
      <c r="I3407" s="851"/>
      <c r="J3407" s="851"/>
      <c r="K3407" s="851"/>
      <c r="L3407" s="851"/>
      <c r="M3407" s="851"/>
      <c r="N3407" s="851"/>
      <c r="O3407" s="852"/>
      <c r="R3407"/>
      <c r="S3407"/>
      <c r="T3407"/>
      <c r="U3407"/>
    </row>
    <row r="3408" spans="2:21" ht="18" customHeight="1">
      <c r="B3408" s="853"/>
      <c r="C3408" s="851"/>
      <c r="D3408" s="851"/>
      <c r="E3408" s="851"/>
      <c r="F3408" s="851"/>
      <c r="G3408" s="851"/>
      <c r="H3408" s="851"/>
      <c r="I3408" s="851"/>
      <c r="J3408" s="851"/>
      <c r="K3408" s="851"/>
      <c r="L3408" s="851"/>
      <c r="M3408" s="851"/>
      <c r="N3408" s="851"/>
      <c r="O3408" s="852"/>
      <c r="R3408"/>
      <c r="S3408"/>
      <c r="T3408"/>
      <c r="U3408"/>
    </row>
    <row r="3409" spans="2:21" ht="18" customHeight="1">
      <c r="B3409" s="853"/>
      <c r="C3409" s="851"/>
      <c r="D3409" s="851"/>
      <c r="E3409" s="851"/>
      <c r="F3409" s="851"/>
      <c r="G3409" s="851"/>
      <c r="H3409" s="851"/>
      <c r="I3409" s="851"/>
      <c r="J3409" s="851"/>
      <c r="K3409" s="851"/>
      <c r="L3409" s="851"/>
      <c r="M3409" s="851"/>
      <c r="N3409" s="851"/>
      <c r="O3409" s="852"/>
      <c r="R3409"/>
      <c r="S3409"/>
      <c r="T3409"/>
      <c r="U3409"/>
    </row>
    <row r="3410" spans="2:21" ht="18" customHeight="1">
      <c r="B3410" s="853"/>
      <c r="C3410" s="851"/>
      <c r="D3410" s="851"/>
      <c r="E3410" s="851"/>
      <c r="F3410" s="851"/>
      <c r="G3410" s="851"/>
      <c r="H3410" s="851"/>
      <c r="I3410" s="851"/>
      <c r="J3410" s="851"/>
      <c r="K3410" s="851"/>
      <c r="L3410" s="851"/>
      <c r="M3410" s="851"/>
      <c r="N3410" s="851"/>
      <c r="O3410" s="852"/>
      <c r="R3410"/>
      <c r="S3410"/>
      <c r="T3410"/>
      <c r="U3410"/>
    </row>
    <row r="3411" spans="2:21" ht="18" customHeight="1">
      <c r="B3411" s="853"/>
      <c r="C3411" s="851"/>
      <c r="D3411" s="851"/>
      <c r="E3411" s="851"/>
      <c r="F3411" s="851"/>
      <c r="G3411" s="851"/>
      <c r="H3411" s="851"/>
      <c r="I3411" s="851"/>
      <c r="J3411" s="851"/>
      <c r="K3411" s="851"/>
      <c r="L3411" s="851"/>
      <c r="M3411" s="851"/>
      <c r="N3411" s="851"/>
      <c r="O3411" s="852"/>
      <c r="R3411"/>
      <c r="S3411"/>
      <c r="T3411"/>
      <c r="U3411"/>
    </row>
    <row r="3412" spans="2:21" ht="18" customHeight="1">
      <c r="B3412" s="853"/>
      <c r="C3412" s="851"/>
      <c r="D3412" s="851"/>
      <c r="E3412" s="851"/>
      <c r="F3412" s="851"/>
      <c r="G3412" s="851"/>
      <c r="H3412" s="851"/>
      <c r="I3412" s="851"/>
      <c r="J3412" s="851"/>
      <c r="K3412" s="851"/>
      <c r="L3412" s="851"/>
      <c r="M3412" s="851"/>
      <c r="N3412" s="851"/>
      <c r="O3412" s="852"/>
      <c r="R3412"/>
      <c r="S3412"/>
      <c r="T3412"/>
      <c r="U3412"/>
    </row>
    <row r="3413" spans="2:21" ht="18" customHeight="1">
      <c r="B3413" s="853"/>
      <c r="C3413" s="851"/>
      <c r="D3413" s="851"/>
      <c r="E3413" s="851"/>
      <c r="F3413" s="851"/>
      <c r="G3413" s="851"/>
      <c r="H3413" s="851"/>
      <c r="I3413" s="851"/>
      <c r="J3413" s="851"/>
      <c r="K3413" s="851"/>
      <c r="L3413" s="851"/>
      <c r="M3413" s="851"/>
      <c r="N3413" s="851"/>
      <c r="O3413" s="852"/>
      <c r="R3413"/>
      <c r="S3413"/>
      <c r="T3413"/>
      <c r="U3413"/>
    </row>
    <row r="3414" spans="2:21" ht="18" customHeight="1">
      <c r="B3414" s="853"/>
      <c r="C3414" s="851"/>
      <c r="D3414" s="851"/>
      <c r="E3414" s="851"/>
      <c r="F3414" s="851"/>
      <c r="G3414" s="851"/>
      <c r="H3414" s="851"/>
      <c r="I3414" s="851"/>
      <c r="J3414" s="851"/>
      <c r="K3414" s="851"/>
      <c r="L3414" s="851"/>
      <c r="M3414" s="851"/>
      <c r="N3414" s="851"/>
      <c r="O3414" s="852"/>
      <c r="R3414"/>
      <c r="S3414"/>
      <c r="T3414"/>
      <c r="U3414"/>
    </row>
    <row r="3415" spans="2:21" ht="18" customHeight="1">
      <c r="B3415" s="853"/>
      <c r="C3415" s="851"/>
      <c r="D3415" s="851"/>
      <c r="E3415" s="851"/>
      <c r="F3415" s="851"/>
      <c r="G3415" s="851"/>
      <c r="H3415" s="851"/>
      <c r="I3415" s="851"/>
      <c r="J3415" s="851"/>
      <c r="K3415" s="851"/>
      <c r="L3415" s="851"/>
      <c r="M3415" s="851"/>
      <c r="N3415" s="851"/>
      <c r="O3415" s="852"/>
      <c r="R3415"/>
      <c r="S3415"/>
      <c r="T3415"/>
      <c r="U3415"/>
    </row>
    <row r="3416" spans="2:21" ht="18" customHeight="1">
      <c r="B3416" s="853"/>
      <c r="C3416" s="851"/>
      <c r="D3416" s="851"/>
      <c r="E3416" s="851"/>
      <c r="F3416" s="851"/>
      <c r="G3416" s="851"/>
      <c r="H3416" s="851"/>
      <c r="I3416" s="851"/>
      <c r="J3416" s="851"/>
      <c r="K3416" s="851"/>
      <c r="L3416" s="851"/>
      <c r="M3416" s="851"/>
      <c r="N3416" s="851"/>
      <c r="O3416" s="852"/>
      <c r="R3416"/>
      <c r="S3416"/>
      <c r="T3416"/>
      <c r="U3416"/>
    </row>
    <row r="3417" spans="2:21" ht="18" customHeight="1">
      <c r="B3417" s="853"/>
      <c r="C3417" s="851"/>
      <c r="D3417" s="851"/>
      <c r="E3417" s="851"/>
      <c r="F3417" s="851"/>
      <c r="G3417" s="851"/>
      <c r="H3417" s="851"/>
      <c r="I3417" s="851"/>
      <c r="J3417" s="851"/>
      <c r="K3417" s="851"/>
      <c r="L3417" s="851"/>
      <c r="M3417" s="851"/>
      <c r="N3417" s="851"/>
      <c r="O3417" s="852"/>
      <c r="R3417"/>
      <c r="S3417"/>
      <c r="T3417"/>
      <c r="U3417"/>
    </row>
    <row r="3418" spans="2:21" ht="18" customHeight="1">
      <c r="B3418" s="853"/>
      <c r="C3418" s="851"/>
      <c r="D3418" s="851"/>
      <c r="E3418" s="851"/>
      <c r="F3418" s="851"/>
      <c r="G3418" s="851"/>
      <c r="H3418" s="851"/>
      <c r="I3418" s="851"/>
      <c r="J3418" s="851"/>
      <c r="K3418" s="851"/>
      <c r="L3418" s="851"/>
      <c r="M3418" s="851"/>
      <c r="N3418" s="851"/>
      <c r="O3418" s="852"/>
      <c r="R3418"/>
      <c r="S3418"/>
      <c r="T3418"/>
      <c r="U3418"/>
    </row>
    <row r="3419" spans="2:21" ht="18" customHeight="1">
      <c r="B3419" s="979"/>
      <c r="C3419" s="980"/>
      <c r="D3419" s="980"/>
      <c r="E3419" s="980"/>
      <c r="F3419" s="980"/>
      <c r="G3419" s="980"/>
      <c r="H3419" s="980"/>
      <c r="I3419" s="980"/>
      <c r="J3419" s="980"/>
      <c r="K3419" s="980"/>
      <c r="L3419" s="980"/>
      <c r="M3419" s="980"/>
      <c r="N3419" s="980"/>
      <c r="O3419" s="981"/>
      <c r="R3419"/>
      <c r="S3419"/>
      <c r="T3419"/>
      <c r="U3419"/>
    </row>
    <row r="3420" spans="2:21" ht="18" customHeight="1">
      <c r="B3420" s="969" t="s">
        <v>385</v>
      </c>
      <c r="C3420" s="970"/>
      <c r="D3420" s="970"/>
      <c r="E3420" s="970"/>
      <c r="F3420" s="970"/>
      <c r="G3420" s="970"/>
      <c r="H3420" s="970"/>
      <c r="I3420" s="970"/>
      <c r="J3420" s="970"/>
      <c r="K3420" s="970"/>
      <c r="L3420" s="970"/>
      <c r="M3420" s="970"/>
      <c r="N3420" s="970"/>
      <c r="O3420" s="971"/>
      <c r="R3420"/>
      <c r="S3420"/>
      <c r="T3420"/>
      <c r="U3420"/>
    </row>
    <row r="3421" spans="2:21" ht="18" customHeight="1">
      <c r="B3421" s="972"/>
      <c r="C3421" s="851"/>
      <c r="D3421" s="851"/>
      <c r="E3421" s="851"/>
      <c r="F3421" s="851"/>
      <c r="G3421" s="851"/>
      <c r="H3421" s="851"/>
      <c r="I3421" s="851"/>
      <c r="J3421" s="851"/>
      <c r="K3421" s="851"/>
      <c r="L3421" s="851"/>
      <c r="M3421" s="851"/>
      <c r="N3421" s="851"/>
      <c r="O3421" s="852"/>
      <c r="R3421"/>
      <c r="S3421"/>
      <c r="T3421"/>
      <c r="U3421"/>
    </row>
    <row r="3422" spans="2:21" ht="18" customHeight="1">
      <c r="B3422" s="853"/>
      <c r="C3422" s="851"/>
      <c r="D3422" s="851"/>
      <c r="E3422" s="851"/>
      <c r="F3422" s="851"/>
      <c r="G3422" s="851"/>
      <c r="H3422" s="851"/>
      <c r="I3422" s="851"/>
      <c r="J3422" s="851"/>
      <c r="K3422" s="851"/>
      <c r="L3422" s="851"/>
      <c r="M3422" s="851"/>
      <c r="N3422" s="851"/>
      <c r="O3422" s="852"/>
      <c r="R3422"/>
      <c r="S3422"/>
      <c r="T3422"/>
      <c r="U3422"/>
    </row>
    <row r="3423" spans="2:21" ht="18" customHeight="1">
      <c r="B3423" s="853"/>
      <c r="C3423" s="851"/>
      <c r="D3423" s="851"/>
      <c r="E3423" s="851"/>
      <c r="F3423" s="851"/>
      <c r="G3423" s="851"/>
      <c r="H3423" s="851"/>
      <c r="I3423" s="851"/>
      <c r="J3423" s="851"/>
      <c r="K3423" s="851"/>
      <c r="L3423" s="851"/>
      <c r="M3423" s="851"/>
      <c r="N3423" s="851"/>
      <c r="O3423" s="852"/>
      <c r="R3423"/>
      <c r="S3423"/>
      <c r="T3423"/>
      <c r="U3423"/>
    </row>
    <row r="3424" spans="2:21" ht="18" customHeight="1">
      <c r="B3424" s="853"/>
      <c r="C3424" s="851"/>
      <c r="D3424" s="851"/>
      <c r="E3424" s="851"/>
      <c r="F3424" s="851"/>
      <c r="G3424" s="851"/>
      <c r="H3424" s="851"/>
      <c r="I3424" s="851"/>
      <c r="J3424" s="851"/>
      <c r="K3424" s="851"/>
      <c r="L3424" s="851"/>
      <c r="M3424" s="851"/>
      <c r="N3424" s="851"/>
      <c r="O3424" s="852"/>
      <c r="R3424"/>
      <c r="S3424"/>
      <c r="T3424"/>
      <c r="U3424"/>
    </row>
    <row r="3425" spans="1:21" ht="18" customHeight="1">
      <c r="B3425" s="973" t="s">
        <v>387</v>
      </c>
      <c r="C3425" s="974"/>
      <c r="D3425" s="974"/>
      <c r="E3425" s="974"/>
      <c r="F3425" s="974"/>
      <c r="G3425" s="974"/>
      <c r="H3425" s="974"/>
      <c r="I3425" s="974"/>
      <c r="J3425" s="974"/>
      <c r="K3425" s="974"/>
      <c r="L3425" s="974"/>
      <c r="M3425" s="974"/>
      <c r="N3425" s="974"/>
      <c r="O3425" s="975"/>
      <c r="R3425"/>
      <c r="S3425"/>
      <c r="T3425"/>
      <c r="U3425"/>
    </row>
    <row r="3426" spans="1:21" ht="18" customHeight="1">
      <c r="B3426" s="972"/>
      <c r="C3426" s="851"/>
      <c r="D3426" s="851"/>
      <c r="E3426" s="851"/>
      <c r="F3426" s="851"/>
      <c r="G3426" s="851"/>
      <c r="H3426" s="851"/>
      <c r="I3426" s="851"/>
      <c r="J3426" s="851"/>
      <c r="K3426" s="851"/>
      <c r="L3426" s="851"/>
      <c r="M3426" s="851"/>
      <c r="N3426" s="851"/>
      <c r="O3426" s="852"/>
      <c r="R3426"/>
      <c r="S3426"/>
      <c r="T3426"/>
      <c r="U3426"/>
    </row>
    <row r="3427" spans="1:21" ht="18" customHeight="1">
      <c r="B3427" s="854"/>
      <c r="C3427" s="855"/>
      <c r="D3427" s="855"/>
      <c r="E3427" s="855"/>
      <c r="F3427" s="855"/>
      <c r="G3427" s="855"/>
      <c r="H3427" s="855"/>
      <c r="I3427" s="855"/>
      <c r="J3427" s="855"/>
      <c r="K3427" s="855"/>
      <c r="L3427" s="855"/>
      <c r="M3427" s="855"/>
      <c r="N3427" s="855"/>
      <c r="O3427" s="856"/>
      <c r="R3427"/>
      <c r="S3427"/>
      <c r="T3427"/>
      <c r="U3427"/>
    </row>
    <row r="3428" spans="1:21" ht="18" customHeight="1">
      <c r="B3428" s="976" t="s">
        <v>88</v>
      </c>
      <c r="C3428" s="977"/>
      <c r="D3428" s="977"/>
      <c r="E3428" s="977"/>
      <c r="F3428" s="977"/>
      <c r="G3428" s="977"/>
      <c r="H3428" s="977"/>
      <c r="I3428" s="977"/>
      <c r="J3428" s="977"/>
      <c r="K3428" s="977"/>
      <c r="L3428" s="977"/>
      <c r="M3428" s="977"/>
      <c r="N3428" s="977"/>
      <c r="O3428" s="978"/>
      <c r="R3428"/>
      <c r="S3428"/>
      <c r="T3428"/>
      <c r="U3428"/>
    </row>
    <row r="3429" spans="1:21" ht="18" customHeight="1">
      <c r="B3429" s="955"/>
      <c r="C3429" s="956"/>
      <c r="D3429" s="956"/>
      <c r="E3429" s="956"/>
      <c r="F3429" s="956"/>
      <c r="G3429" s="956"/>
      <c r="H3429" s="956"/>
      <c r="I3429" s="956"/>
      <c r="J3429" s="956"/>
      <c r="K3429" s="956"/>
      <c r="L3429" s="956"/>
      <c r="M3429" s="956"/>
      <c r="N3429" s="956"/>
      <c r="O3429" s="957"/>
      <c r="R3429"/>
      <c r="S3429"/>
      <c r="T3429"/>
      <c r="U3429"/>
    </row>
    <row r="3430" spans="1:21" ht="18" customHeight="1">
      <c r="B3430" s="853"/>
      <c r="C3430" s="851"/>
      <c r="D3430" s="851"/>
      <c r="E3430" s="851"/>
      <c r="F3430" s="851"/>
      <c r="G3430" s="851"/>
      <c r="H3430" s="851"/>
      <c r="I3430" s="851"/>
      <c r="J3430" s="851"/>
      <c r="K3430" s="851"/>
      <c r="L3430" s="851"/>
      <c r="M3430" s="851"/>
      <c r="N3430" s="851"/>
      <c r="O3430" s="852"/>
      <c r="R3430"/>
      <c r="S3430"/>
      <c r="T3430"/>
      <c r="U3430"/>
    </row>
    <row r="3431" spans="1:21" s="519" customFormat="1" ht="18" customHeight="1">
      <c r="B3431" s="854"/>
      <c r="C3431" s="855"/>
      <c r="D3431" s="855"/>
      <c r="E3431" s="855"/>
      <c r="F3431" s="855"/>
      <c r="G3431" s="855"/>
      <c r="H3431" s="855"/>
      <c r="I3431" s="855"/>
      <c r="J3431" s="855"/>
      <c r="K3431" s="855"/>
      <c r="L3431" s="855"/>
      <c r="M3431" s="855"/>
      <c r="N3431" s="855"/>
      <c r="O3431" s="856"/>
    </row>
    <row r="3432" spans="1:21" s="1" customFormat="1" ht="4.5" customHeight="1" thickBot="1">
      <c r="B3432" s="500"/>
      <c r="C3432" s="500"/>
      <c r="D3432" s="501"/>
      <c r="E3432" s="501"/>
      <c r="F3432" s="501"/>
      <c r="G3432" s="501"/>
      <c r="H3432" s="501"/>
      <c r="I3432" s="501"/>
      <c r="J3432" s="501"/>
      <c r="K3432" s="501"/>
      <c r="L3432" s="501"/>
      <c r="M3432" s="501"/>
      <c r="N3432" s="501"/>
      <c r="O3432" s="501"/>
    </row>
    <row r="3433" spans="1:21" s="1" customFormat="1" ht="18" customHeight="1" thickBot="1">
      <c r="B3433" s="958" t="s">
        <v>76</v>
      </c>
      <c r="C3433" s="959"/>
      <c r="D3433" s="960"/>
      <c r="E3433" s="714">
        <v>32</v>
      </c>
      <c r="F3433" s="450"/>
      <c r="G3433" s="450"/>
      <c r="H3433" s="450"/>
      <c r="I3433" s="450"/>
      <c r="J3433" s="450"/>
      <c r="K3433" s="450"/>
      <c r="L3433" s="760"/>
      <c r="M3433" s="760"/>
      <c r="N3433" s="760"/>
      <c r="O3433" s="760"/>
    </row>
    <row r="3434" spans="1:21" s="38" customFormat="1" ht="18.75" customHeight="1">
      <c r="A3434" s="307"/>
      <c r="B3434" s="224" t="s">
        <v>493</v>
      </c>
      <c r="C3434" s="224"/>
      <c r="D3434" s="225"/>
      <c r="E3434" s="226"/>
      <c r="F3434" s="226"/>
      <c r="G3434" s="226"/>
      <c r="H3434" s="226"/>
      <c r="I3434" s="226"/>
      <c r="J3434" s="502"/>
      <c r="K3434" s="227"/>
      <c r="L3434" s="760"/>
      <c r="M3434" s="760"/>
      <c r="N3434" s="760"/>
      <c r="O3434" s="760"/>
    </row>
    <row r="3435" spans="1:21" s="38" customFormat="1">
      <c r="A3435" s="503"/>
      <c r="B3435" s="375" t="s">
        <v>228</v>
      </c>
      <c r="C3435" s="375"/>
      <c r="D3435" s="504"/>
      <c r="E3435" s="505"/>
      <c r="F3435" s="505"/>
      <c r="G3435" s="228" t="s">
        <v>229</v>
      </c>
      <c r="H3435" s="504"/>
      <c r="I3435" s="375" t="s">
        <v>230</v>
      </c>
      <c r="J3435" s="375"/>
      <c r="K3435" s="503"/>
      <c r="L3435" s="506"/>
      <c r="M3435" s="507"/>
      <c r="N3435" s="508"/>
      <c r="O3435" s="228" t="s">
        <v>229</v>
      </c>
    </row>
    <row r="3436" spans="1:21" s="38" customFormat="1">
      <c r="A3436" s="509"/>
      <c r="B3436" s="229" t="s">
        <v>231</v>
      </c>
      <c r="C3436" s="230"/>
      <c r="D3436" s="230"/>
      <c r="E3436" s="231"/>
      <c r="F3436" s="231" t="s">
        <v>232</v>
      </c>
      <c r="G3436" s="232" t="s">
        <v>233</v>
      </c>
      <c r="H3436" s="233"/>
      <c r="I3436" s="229" t="s">
        <v>231</v>
      </c>
      <c r="J3436" s="230"/>
      <c r="K3436" s="230"/>
      <c r="L3436" s="230"/>
      <c r="M3436" s="231"/>
      <c r="N3436" s="231" t="s">
        <v>232</v>
      </c>
      <c r="O3436" s="232" t="s">
        <v>233</v>
      </c>
    </row>
    <row r="3437" spans="1:21" s="38" customFormat="1" ht="18" customHeight="1">
      <c r="A3437" s="503"/>
      <c r="B3437" s="234" t="s">
        <v>234</v>
      </c>
      <c r="C3437" s="235"/>
      <c r="D3437" s="235"/>
      <c r="E3437" s="236"/>
      <c r="F3437" s="237"/>
      <c r="G3437" s="238"/>
      <c r="H3437" s="510"/>
      <c r="I3437" s="234" t="s">
        <v>235</v>
      </c>
      <c r="J3437" s="235"/>
      <c r="K3437" s="235"/>
      <c r="L3437" s="235"/>
      <c r="M3437" s="236"/>
      <c r="N3437" s="239"/>
      <c r="O3437" s="240"/>
    </row>
    <row r="3438" spans="1:21" s="38" customFormat="1" ht="14.25" customHeight="1">
      <c r="A3438" s="503"/>
      <c r="B3438" s="241"/>
      <c r="C3438" s="242"/>
      <c r="D3438" s="243"/>
      <c r="E3438" s="244"/>
      <c r="F3438" s="245"/>
      <c r="G3438" s="246"/>
      <c r="H3438" s="510"/>
      <c r="I3438" s="247"/>
      <c r="J3438" s="248"/>
      <c r="K3438" s="243"/>
      <c r="L3438" s="243"/>
      <c r="M3438" s="244"/>
      <c r="N3438" s="245"/>
      <c r="O3438" s="249"/>
    </row>
    <row r="3439" spans="1:21" s="38" customFormat="1" ht="14.25" customHeight="1">
      <c r="A3439" s="503"/>
      <c r="B3439" s="250"/>
      <c r="C3439" s="251"/>
      <c r="D3439" s="252"/>
      <c r="E3439" s="253"/>
      <c r="F3439" s="245"/>
      <c r="G3439" s="254">
        <f>ROUNDDOWN(SUM(F3438:F3445)/1000,0)</f>
        <v>0</v>
      </c>
      <c r="H3439" s="511"/>
      <c r="I3439" s="247"/>
      <c r="J3439" s="255"/>
      <c r="K3439" s="252"/>
      <c r="L3439" s="252"/>
      <c r="M3439" s="253"/>
      <c r="N3439" s="245"/>
      <c r="O3439" s="256">
        <f>ROUNDDOWN(SUM(N3438:N3450)/1000,0)</f>
        <v>0</v>
      </c>
    </row>
    <row r="3440" spans="1:21" s="38" customFormat="1" ht="14.25" customHeight="1">
      <c r="A3440" s="503"/>
      <c r="B3440" s="250"/>
      <c r="C3440" s="251"/>
      <c r="D3440" s="252"/>
      <c r="E3440" s="253"/>
      <c r="F3440" s="245"/>
      <c r="G3440" s="254"/>
      <c r="H3440" s="511"/>
      <c r="I3440" s="257"/>
      <c r="J3440" s="255"/>
      <c r="K3440" s="252"/>
      <c r="L3440" s="252"/>
      <c r="M3440" s="253"/>
      <c r="N3440" s="245"/>
      <c r="O3440" s="249"/>
    </row>
    <row r="3441" spans="1:15" s="38" customFormat="1" ht="14.25" customHeight="1">
      <c r="A3441" s="503"/>
      <c r="B3441" s="250"/>
      <c r="C3441" s="251"/>
      <c r="D3441" s="252"/>
      <c r="E3441" s="253"/>
      <c r="F3441" s="245"/>
      <c r="G3441" s="254"/>
      <c r="H3441" s="511"/>
      <c r="I3441" s="257"/>
      <c r="J3441" s="255"/>
      <c r="K3441" s="252"/>
      <c r="L3441" s="252"/>
      <c r="M3441" s="253"/>
      <c r="N3441" s="245"/>
      <c r="O3441" s="249"/>
    </row>
    <row r="3442" spans="1:15" s="38" customFormat="1" ht="14.25" customHeight="1">
      <c r="A3442" s="503"/>
      <c r="B3442" s="250"/>
      <c r="C3442" s="251"/>
      <c r="D3442" s="252"/>
      <c r="E3442" s="253"/>
      <c r="F3442" s="245"/>
      <c r="G3442" s="254"/>
      <c r="H3442" s="511"/>
      <c r="I3442" s="257"/>
      <c r="J3442" s="255"/>
      <c r="K3442" s="252"/>
      <c r="L3442" s="252"/>
      <c r="M3442" s="253"/>
      <c r="N3442" s="245"/>
      <c r="O3442" s="249"/>
    </row>
    <row r="3443" spans="1:15" s="38" customFormat="1" ht="14.25" customHeight="1">
      <c r="A3443" s="503"/>
      <c r="B3443" s="250"/>
      <c r="C3443" s="251"/>
      <c r="D3443" s="252"/>
      <c r="E3443" s="253"/>
      <c r="F3443" s="245"/>
      <c r="G3443" s="254"/>
      <c r="H3443" s="511"/>
      <c r="I3443" s="257"/>
      <c r="J3443" s="255"/>
      <c r="K3443" s="252"/>
      <c r="L3443" s="252"/>
      <c r="M3443" s="253"/>
      <c r="N3443" s="245"/>
      <c r="O3443" s="249"/>
    </row>
    <row r="3444" spans="1:15" s="38" customFormat="1" ht="14.25" customHeight="1">
      <c r="A3444" s="503"/>
      <c r="B3444" s="250"/>
      <c r="C3444" s="251"/>
      <c r="D3444" s="252"/>
      <c r="E3444" s="253"/>
      <c r="F3444" s="245"/>
      <c r="G3444" s="258"/>
      <c r="H3444" s="512"/>
      <c r="I3444" s="259"/>
      <c r="J3444" s="255"/>
      <c r="K3444" s="252"/>
      <c r="L3444" s="252"/>
      <c r="M3444" s="253"/>
      <c r="N3444" s="245"/>
      <c r="O3444" s="249"/>
    </row>
    <row r="3445" spans="1:15" s="38" customFormat="1" ht="14.25" customHeight="1">
      <c r="A3445" s="503"/>
      <c r="B3445" s="250"/>
      <c r="C3445" s="260"/>
      <c r="D3445" s="261"/>
      <c r="E3445" s="262"/>
      <c r="F3445" s="263"/>
      <c r="G3445" s="258"/>
      <c r="H3445" s="512"/>
      <c r="I3445" s="259"/>
      <c r="J3445" s="255"/>
      <c r="K3445" s="252"/>
      <c r="L3445" s="252"/>
      <c r="M3445" s="253"/>
      <c r="N3445" s="245"/>
      <c r="O3445" s="249"/>
    </row>
    <row r="3446" spans="1:15" s="38" customFormat="1" ht="14.25" customHeight="1">
      <c r="A3446" s="503"/>
      <c r="B3446" s="234" t="s">
        <v>236</v>
      </c>
      <c r="C3446" s="235"/>
      <c r="D3446" s="235"/>
      <c r="E3446" s="236"/>
      <c r="F3446" s="237"/>
      <c r="G3446" s="238"/>
      <c r="H3446" s="513"/>
      <c r="I3446" s="247"/>
      <c r="J3446" s="255"/>
      <c r="K3446" s="252"/>
      <c r="L3446" s="252"/>
      <c r="M3446" s="253"/>
      <c r="N3446" s="245"/>
      <c r="O3446" s="249"/>
    </row>
    <row r="3447" spans="1:15" s="38" customFormat="1" ht="14.25" customHeight="1">
      <c r="A3447" s="503"/>
      <c r="B3447" s="241"/>
      <c r="C3447" s="242"/>
      <c r="D3447" s="243"/>
      <c r="E3447" s="244"/>
      <c r="F3447" s="264"/>
      <c r="G3447" s="246"/>
      <c r="H3447" s="513"/>
      <c r="I3447" s="257"/>
      <c r="J3447" s="255"/>
      <c r="K3447" s="252"/>
      <c r="L3447" s="252"/>
      <c r="M3447" s="253"/>
      <c r="N3447" s="245"/>
      <c r="O3447" s="249"/>
    </row>
    <row r="3448" spans="1:15" s="38" customFormat="1" ht="14.25" customHeight="1">
      <c r="A3448" s="503"/>
      <c r="B3448" s="250"/>
      <c r="C3448" s="251"/>
      <c r="D3448" s="252"/>
      <c r="E3448" s="253"/>
      <c r="F3448" s="265"/>
      <c r="G3448" s="254">
        <f>ROUNDDOWN(SUM(F3447:F3451)/1000,0)</f>
        <v>0</v>
      </c>
      <c r="H3448" s="511"/>
      <c r="I3448" s="247"/>
      <c r="J3448" s="255"/>
      <c r="K3448" s="252"/>
      <c r="L3448" s="252"/>
      <c r="M3448" s="253"/>
      <c r="N3448" s="245"/>
      <c r="O3448" s="249"/>
    </row>
    <row r="3449" spans="1:15" s="38" customFormat="1" ht="14.25" customHeight="1">
      <c r="A3449" s="503"/>
      <c r="B3449" s="250"/>
      <c r="C3449" s="251"/>
      <c r="D3449" s="252"/>
      <c r="E3449" s="253"/>
      <c r="F3449" s="265"/>
      <c r="G3449" s="254"/>
      <c r="H3449" s="511"/>
      <c r="I3449" s="247"/>
      <c r="J3449" s="255"/>
      <c r="K3449" s="252"/>
      <c r="L3449" s="252"/>
      <c r="M3449" s="253"/>
      <c r="N3449" s="265"/>
      <c r="O3449" s="249"/>
    </row>
    <row r="3450" spans="1:15" s="38" customFormat="1" ht="14.25" customHeight="1">
      <c r="A3450" s="503"/>
      <c r="B3450" s="250"/>
      <c r="C3450" s="251"/>
      <c r="D3450" s="252"/>
      <c r="E3450" s="253"/>
      <c r="F3450" s="245"/>
      <c r="G3450" s="254"/>
      <c r="H3450" s="513"/>
      <c r="I3450" s="247"/>
      <c r="J3450" s="266"/>
      <c r="K3450" s="261"/>
      <c r="L3450" s="261"/>
      <c r="M3450" s="262"/>
      <c r="N3450" s="245"/>
      <c r="O3450" s="267"/>
    </row>
    <row r="3451" spans="1:15" s="38" customFormat="1" ht="14.25" customHeight="1">
      <c r="A3451" s="503"/>
      <c r="B3451" s="250"/>
      <c r="C3451" s="260"/>
      <c r="D3451" s="261"/>
      <c r="E3451" s="262"/>
      <c r="F3451" s="263"/>
      <c r="G3451" s="254"/>
      <c r="H3451" s="511"/>
      <c r="I3451" s="234" t="s">
        <v>237</v>
      </c>
      <c r="J3451" s="235"/>
      <c r="K3451" s="235"/>
      <c r="L3451" s="235"/>
      <c r="M3451" s="236"/>
      <c r="N3451" s="237"/>
      <c r="O3451" s="268"/>
    </row>
    <row r="3452" spans="1:15" s="38" customFormat="1" ht="14.25" customHeight="1">
      <c r="A3452" s="503"/>
      <c r="B3452" s="234" t="s">
        <v>238</v>
      </c>
      <c r="C3452" s="235"/>
      <c r="D3452" s="235"/>
      <c r="E3452" s="236"/>
      <c r="F3452" s="237"/>
      <c r="G3452" s="238"/>
      <c r="H3452" s="511"/>
      <c r="I3452" s="247"/>
      <c r="J3452" s="248"/>
      <c r="K3452" s="243"/>
      <c r="L3452" s="243"/>
      <c r="M3452" s="244"/>
      <c r="N3452" s="245"/>
      <c r="O3452" s="249"/>
    </row>
    <row r="3453" spans="1:15" s="38" customFormat="1" ht="14.25" customHeight="1">
      <c r="A3453" s="503"/>
      <c r="B3453" s="241"/>
      <c r="C3453" s="242"/>
      <c r="D3453" s="243"/>
      <c r="E3453" s="244"/>
      <c r="F3453" s="264"/>
      <c r="G3453" s="246"/>
      <c r="H3453" s="513"/>
      <c r="I3453" s="247"/>
      <c r="J3453" s="255"/>
      <c r="K3453" s="252"/>
      <c r="L3453" s="252"/>
      <c r="M3453" s="253"/>
      <c r="N3453" s="265"/>
      <c r="O3453" s="256">
        <f>ROUNDDOWN(SUM(N3452:N3468)/1000,0)</f>
        <v>0</v>
      </c>
    </row>
    <row r="3454" spans="1:15" s="38" customFormat="1" ht="14.25" customHeight="1">
      <c r="A3454" s="503"/>
      <c r="B3454" s="250"/>
      <c r="C3454" s="251"/>
      <c r="D3454" s="252"/>
      <c r="E3454" s="253"/>
      <c r="F3454" s="265"/>
      <c r="G3454" s="254">
        <f>ROUNDDOWN(SUM(F3453:F3458)/1000,0)</f>
        <v>0</v>
      </c>
      <c r="H3454" s="513"/>
      <c r="I3454" s="257"/>
      <c r="J3454" s="255"/>
      <c r="K3454" s="252"/>
      <c r="L3454" s="252"/>
      <c r="M3454" s="253"/>
      <c r="N3454" s="245"/>
      <c r="O3454" s="249"/>
    </row>
    <row r="3455" spans="1:15" s="38" customFormat="1" ht="14.25" customHeight="1">
      <c r="A3455" s="503"/>
      <c r="B3455" s="250"/>
      <c r="C3455" s="251"/>
      <c r="D3455" s="252"/>
      <c r="E3455" s="253"/>
      <c r="F3455" s="265"/>
      <c r="G3455" s="254"/>
      <c r="H3455" s="513"/>
      <c r="I3455" s="257"/>
      <c r="J3455" s="255"/>
      <c r="K3455" s="252"/>
      <c r="L3455" s="252"/>
      <c r="M3455" s="253"/>
      <c r="N3455" s="245"/>
      <c r="O3455" s="249"/>
    </row>
    <row r="3456" spans="1:15" s="38" customFormat="1" ht="14.25" customHeight="1">
      <c r="A3456" s="503"/>
      <c r="B3456" s="250"/>
      <c r="C3456" s="251"/>
      <c r="D3456" s="252"/>
      <c r="E3456" s="253"/>
      <c r="F3456" s="265"/>
      <c r="G3456" s="254"/>
      <c r="H3456" s="511"/>
      <c r="I3456" s="257"/>
      <c r="J3456" s="255"/>
      <c r="K3456" s="252"/>
      <c r="L3456" s="252"/>
      <c r="M3456" s="253"/>
      <c r="N3456" s="265"/>
      <c r="O3456" s="249"/>
    </row>
    <row r="3457" spans="1:15" s="38" customFormat="1" ht="14.25" customHeight="1">
      <c r="A3457" s="503"/>
      <c r="B3457" s="250"/>
      <c r="C3457" s="251"/>
      <c r="D3457" s="252"/>
      <c r="E3457" s="253"/>
      <c r="F3457" s="245"/>
      <c r="G3457" s="254"/>
      <c r="H3457" s="511"/>
      <c r="I3457" s="257"/>
      <c r="J3457" s="255"/>
      <c r="K3457" s="252"/>
      <c r="L3457" s="252"/>
      <c r="M3457" s="253"/>
      <c r="N3457" s="265"/>
      <c r="O3457" s="249"/>
    </row>
    <row r="3458" spans="1:15" s="38" customFormat="1" ht="14.25" customHeight="1">
      <c r="A3458" s="503"/>
      <c r="B3458" s="250"/>
      <c r="C3458" s="260"/>
      <c r="D3458" s="261"/>
      <c r="E3458" s="262"/>
      <c r="F3458" s="263"/>
      <c r="G3458" s="254"/>
      <c r="H3458" s="511"/>
      <c r="I3458" s="247"/>
      <c r="J3458" s="255"/>
      <c r="K3458" s="252"/>
      <c r="L3458" s="252"/>
      <c r="M3458" s="253"/>
      <c r="N3458" s="265"/>
      <c r="O3458" s="249"/>
    </row>
    <row r="3459" spans="1:15" s="38" customFormat="1" ht="14.25" customHeight="1">
      <c r="A3459" s="503"/>
      <c r="B3459" s="234" t="s">
        <v>239</v>
      </c>
      <c r="C3459" s="235"/>
      <c r="D3459" s="235"/>
      <c r="E3459" s="236"/>
      <c r="F3459" s="237"/>
      <c r="G3459" s="238"/>
      <c r="H3459" s="511"/>
      <c r="I3459" s="257"/>
      <c r="J3459" s="255"/>
      <c r="K3459" s="252"/>
      <c r="L3459" s="252"/>
      <c r="M3459" s="253"/>
      <c r="N3459" s="265"/>
      <c r="O3459" s="249"/>
    </row>
    <row r="3460" spans="1:15" s="38" customFormat="1" ht="14.25" customHeight="1">
      <c r="A3460" s="503"/>
      <c r="B3460" s="241"/>
      <c r="C3460" s="242"/>
      <c r="D3460" s="243"/>
      <c r="E3460" s="244"/>
      <c r="F3460" s="264"/>
      <c r="G3460" s="246"/>
      <c r="H3460" s="513"/>
      <c r="I3460" s="247"/>
      <c r="J3460" s="255"/>
      <c r="K3460" s="252"/>
      <c r="L3460" s="252"/>
      <c r="M3460" s="253"/>
      <c r="N3460" s="245"/>
      <c r="O3460" s="249"/>
    </row>
    <row r="3461" spans="1:15" s="38" customFormat="1" ht="14.25" customHeight="1">
      <c r="A3461" s="503"/>
      <c r="B3461" s="250"/>
      <c r="C3461" s="251"/>
      <c r="D3461" s="252"/>
      <c r="E3461" s="253"/>
      <c r="F3461" s="265"/>
      <c r="G3461" s="254">
        <f>ROUNDDOWN(SUM(F3460:F3464)/1000,0)</f>
        <v>0</v>
      </c>
      <c r="H3461" s="513"/>
      <c r="I3461" s="247"/>
      <c r="J3461" s="255"/>
      <c r="K3461" s="252"/>
      <c r="L3461" s="252"/>
      <c r="M3461" s="253"/>
      <c r="N3461" s="245"/>
      <c r="O3461" s="249"/>
    </row>
    <row r="3462" spans="1:15" s="38" customFormat="1" ht="14.25" customHeight="1">
      <c r="A3462" s="503"/>
      <c r="B3462" s="250"/>
      <c r="C3462" s="251"/>
      <c r="D3462" s="252"/>
      <c r="E3462" s="253"/>
      <c r="F3462" s="265"/>
      <c r="G3462" s="254"/>
      <c r="H3462" s="513"/>
      <c r="I3462" s="247"/>
      <c r="J3462" s="255"/>
      <c r="K3462" s="252"/>
      <c r="L3462" s="252"/>
      <c r="M3462" s="253"/>
      <c r="N3462" s="245"/>
      <c r="O3462" s="249"/>
    </row>
    <row r="3463" spans="1:15" s="38" customFormat="1" ht="14.25" customHeight="1">
      <c r="A3463" s="503"/>
      <c r="B3463" s="250"/>
      <c r="C3463" s="251"/>
      <c r="D3463" s="252"/>
      <c r="E3463" s="253"/>
      <c r="F3463" s="245"/>
      <c r="G3463" s="254"/>
      <c r="H3463" s="511"/>
      <c r="I3463" s="257"/>
      <c r="J3463" s="255"/>
      <c r="K3463" s="252"/>
      <c r="L3463" s="252"/>
      <c r="M3463" s="253"/>
      <c r="N3463" s="265"/>
      <c r="O3463" s="249"/>
    </row>
    <row r="3464" spans="1:15" s="38" customFormat="1" ht="14.25" customHeight="1">
      <c r="A3464" s="503"/>
      <c r="B3464" s="250"/>
      <c r="C3464" s="260"/>
      <c r="D3464" s="261"/>
      <c r="E3464" s="262"/>
      <c r="F3464" s="263"/>
      <c r="G3464" s="254"/>
      <c r="H3464" s="511"/>
      <c r="I3464" s="257"/>
      <c r="J3464" s="255"/>
      <c r="K3464" s="252"/>
      <c r="L3464" s="252"/>
      <c r="M3464" s="253"/>
      <c r="N3464" s="245"/>
      <c r="O3464" s="249"/>
    </row>
    <row r="3465" spans="1:15" s="38" customFormat="1" ht="14.25" customHeight="1">
      <c r="A3465" s="503"/>
      <c r="B3465" s="234" t="s">
        <v>240</v>
      </c>
      <c r="C3465" s="235"/>
      <c r="D3465" s="235"/>
      <c r="E3465" s="236"/>
      <c r="F3465" s="237"/>
      <c r="G3465" s="238"/>
      <c r="H3465" s="511"/>
      <c r="I3465" s="257"/>
      <c r="J3465" s="255"/>
      <c r="K3465" s="252"/>
      <c r="L3465" s="252"/>
      <c r="M3465" s="253"/>
      <c r="N3465" s="245"/>
      <c r="O3465" s="249"/>
    </row>
    <row r="3466" spans="1:15" s="38" customFormat="1" ht="14.25" customHeight="1">
      <c r="A3466" s="503"/>
      <c r="B3466" s="241"/>
      <c r="C3466" s="242"/>
      <c r="D3466" s="243"/>
      <c r="E3466" s="244"/>
      <c r="F3466" s="269"/>
      <c r="G3466" s="246"/>
      <c r="H3466" s="511"/>
      <c r="I3466" s="257"/>
      <c r="J3466" s="255"/>
      <c r="K3466" s="252"/>
      <c r="L3466" s="252"/>
      <c r="M3466" s="253"/>
      <c r="N3466" s="245"/>
      <c r="O3466" s="249"/>
    </row>
    <row r="3467" spans="1:15" s="38" customFormat="1" ht="14.25" customHeight="1">
      <c r="A3467" s="503"/>
      <c r="B3467" s="250"/>
      <c r="C3467" s="251"/>
      <c r="D3467" s="252"/>
      <c r="E3467" s="253"/>
      <c r="F3467" s="245"/>
      <c r="G3467" s="246">
        <f>ROUNDDOWN(SUM(F3466:F3470)/1000,0)</f>
        <v>0</v>
      </c>
      <c r="H3467" s="511"/>
      <c r="I3467" s="247"/>
      <c r="J3467" s="255"/>
      <c r="K3467" s="252"/>
      <c r="L3467" s="252"/>
      <c r="M3467" s="253"/>
      <c r="N3467" s="265"/>
      <c r="O3467" s="249"/>
    </row>
    <row r="3468" spans="1:15" s="38" customFormat="1" ht="14.25" customHeight="1">
      <c r="A3468" s="503"/>
      <c r="B3468" s="250"/>
      <c r="C3468" s="251"/>
      <c r="D3468" s="252"/>
      <c r="E3468" s="253"/>
      <c r="F3468" s="265"/>
      <c r="G3468" s="246"/>
      <c r="H3468" s="513"/>
      <c r="I3468" s="247"/>
      <c r="J3468" s="266"/>
      <c r="K3468" s="261"/>
      <c r="L3468" s="261"/>
      <c r="M3468" s="262"/>
      <c r="N3468" s="245"/>
      <c r="O3468" s="267"/>
    </row>
    <row r="3469" spans="1:15" s="38" customFormat="1" ht="14.25" customHeight="1">
      <c r="A3469" s="503"/>
      <c r="B3469" s="250"/>
      <c r="C3469" s="251"/>
      <c r="D3469" s="252"/>
      <c r="E3469" s="253"/>
      <c r="F3469" s="265"/>
      <c r="G3469" s="246"/>
      <c r="H3469" s="511"/>
      <c r="I3469" s="270" t="s">
        <v>241</v>
      </c>
      <c r="J3469" s="271"/>
      <c r="K3469" s="271"/>
      <c r="L3469" s="271"/>
      <c r="M3469" s="272"/>
      <c r="N3469" s="237"/>
      <c r="O3469" s="268"/>
    </row>
    <row r="3470" spans="1:15" s="38" customFormat="1" ht="14.25" customHeight="1">
      <c r="A3470" s="503"/>
      <c r="B3470" s="250"/>
      <c r="C3470" s="260"/>
      <c r="D3470" s="261"/>
      <c r="E3470" s="262"/>
      <c r="F3470" s="263"/>
      <c r="G3470" s="254"/>
      <c r="H3470" s="513"/>
      <c r="I3470" s="247"/>
      <c r="J3470" s="248"/>
      <c r="K3470" s="243"/>
      <c r="L3470" s="243"/>
      <c r="M3470" s="244"/>
      <c r="N3470" s="273"/>
      <c r="O3470" s="249"/>
    </row>
    <row r="3471" spans="1:15" s="38" customFormat="1" ht="14.25" customHeight="1">
      <c r="A3471" s="503"/>
      <c r="B3471" s="234" t="s">
        <v>242</v>
      </c>
      <c r="C3471" s="235"/>
      <c r="D3471" s="235"/>
      <c r="E3471" s="236"/>
      <c r="F3471" s="237"/>
      <c r="G3471" s="238"/>
      <c r="H3471" s="513"/>
      <c r="I3471" s="247"/>
      <c r="J3471" s="255"/>
      <c r="K3471" s="252"/>
      <c r="L3471" s="252"/>
      <c r="M3471" s="253"/>
      <c r="N3471" s="274"/>
      <c r="O3471" s="275">
        <f>ROUNDDOWN(SUM(N3470:N3481)/1000,0)</f>
        <v>0</v>
      </c>
    </row>
    <row r="3472" spans="1:15" s="38" customFormat="1" ht="14.25" customHeight="1">
      <c r="A3472" s="503"/>
      <c r="B3472" s="241"/>
      <c r="C3472" s="242"/>
      <c r="D3472" s="243"/>
      <c r="E3472" s="244"/>
      <c r="F3472" s="269"/>
      <c r="G3472" s="246"/>
      <c r="H3472" s="513"/>
      <c r="I3472" s="257"/>
      <c r="J3472" s="255"/>
      <c r="K3472" s="252"/>
      <c r="L3472" s="252"/>
      <c r="M3472" s="253"/>
      <c r="N3472" s="276"/>
      <c r="O3472" s="249"/>
    </row>
    <row r="3473" spans="1:15" s="38" customFormat="1" ht="14.25" customHeight="1">
      <c r="A3473" s="503"/>
      <c r="B3473" s="250"/>
      <c r="C3473" s="251"/>
      <c r="D3473" s="252"/>
      <c r="E3473" s="253"/>
      <c r="F3473" s="263"/>
      <c r="G3473" s="254">
        <f>ROUNDDOWN(SUM(F3472:F3475)/1000,0)</f>
        <v>0</v>
      </c>
      <c r="H3473" s="511"/>
      <c r="I3473" s="247"/>
      <c r="J3473" s="255"/>
      <c r="K3473" s="252"/>
      <c r="L3473" s="252"/>
      <c r="M3473" s="253"/>
      <c r="N3473" s="274"/>
      <c r="O3473" s="249"/>
    </row>
    <row r="3474" spans="1:15" s="38" customFormat="1" ht="14.25" customHeight="1">
      <c r="A3474" s="503"/>
      <c r="B3474" s="250"/>
      <c r="C3474" s="251"/>
      <c r="D3474" s="252"/>
      <c r="E3474" s="253"/>
      <c r="F3474" s="263"/>
      <c r="G3474" s="254"/>
      <c r="H3474" s="513"/>
      <c r="I3474" s="257"/>
      <c r="J3474" s="255"/>
      <c r="K3474" s="252"/>
      <c r="L3474" s="252"/>
      <c r="M3474" s="253"/>
      <c r="N3474" s="276"/>
      <c r="O3474" s="249"/>
    </row>
    <row r="3475" spans="1:15" s="38" customFormat="1" ht="14.25" customHeight="1">
      <c r="A3475" s="503"/>
      <c r="B3475" s="250"/>
      <c r="C3475" s="260"/>
      <c r="D3475" s="261"/>
      <c r="E3475" s="262"/>
      <c r="F3475" s="263"/>
      <c r="G3475" s="254"/>
      <c r="H3475" s="513"/>
      <c r="I3475" s="247"/>
      <c r="J3475" s="255"/>
      <c r="K3475" s="252"/>
      <c r="L3475" s="252"/>
      <c r="M3475" s="253"/>
      <c r="N3475" s="274"/>
      <c r="O3475" s="249"/>
    </row>
    <row r="3476" spans="1:15" s="38" customFormat="1" ht="14.25" customHeight="1" thickBot="1">
      <c r="A3476" s="503"/>
      <c r="B3476" s="277" t="s">
        <v>243</v>
      </c>
      <c r="C3476" s="278"/>
      <c r="D3476" s="278"/>
      <c r="E3476" s="279"/>
      <c r="F3476" s="280"/>
      <c r="G3476" s="281">
        <f>G3477-G3439-G3448-G3454-G3461-G3467-G3473</f>
        <v>0</v>
      </c>
      <c r="H3476" s="511"/>
      <c r="I3476" s="282"/>
      <c r="J3476" s="255"/>
      <c r="K3476" s="252"/>
      <c r="L3476" s="252"/>
      <c r="M3476" s="253"/>
      <c r="N3476" s="274"/>
      <c r="O3476" s="249"/>
    </row>
    <row r="3477" spans="1:15" s="38" customFormat="1" ht="20.149999999999999" customHeight="1" thickTop="1">
      <c r="A3477" s="503"/>
      <c r="B3477" s="961" t="s">
        <v>244</v>
      </c>
      <c r="C3477" s="962"/>
      <c r="D3477" s="962"/>
      <c r="E3477" s="962"/>
      <c r="F3477" s="963"/>
      <c r="G3477" s="283">
        <f>O3484</f>
        <v>0</v>
      </c>
      <c r="H3477" s="511"/>
      <c r="I3477" s="284"/>
      <c r="J3477" s="255"/>
      <c r="K3477" s="252"/>
      <c r="L3477" s="252"/>
      <c r="M3477" s="253"/>
      <c r="N3477" s="274"/>
      <c r="O3477" s="249"/>
    </row>
    <row r="3478" spans="1:15" s="38" customFormat="1" ht="14.25" customHeight="1">
      <c r="A3478" s="503"/>
      <c r="B3478" s="285" t="s">
        <v>245</v>
      </c>
      <c r="C3478" s="286"/>
      <c r="D3478" s="286"/>
      <c r="E3478" s="286"/>
      <c r="F3478" s="286"/>
      <c r="G3478" s="287"/>
      <c r="H3478" s="287"/>
      <c r="I3478" s="247"/>
      <c r="J3478" s="255"/>
      <c r="K3478" s="252"/>
      <c r="L3478" s="252"/>
      <c r="M3478" s="253"/>
      <c r="N3478" s="274"/>
      <c r="O3478" s="249"/>
    </row>
    <row r="3479" spans="1:15" s="38" customFormat="1" ht="14.25" customHeight="1">
      <c r="A3479" s="503"/>
      <c r="B3479" s="288" t="s">
        <v>246</v>
      </c>
      <c r="C3479" s="286"/>
      <c r="D3479" s="286"/>
      <c r="E3479" s="286"/>
      <c r="F3479" s="286"/>
      <c r="G3479" s="289" t="s">
        <v>247</v>
      </c>
      <c r="H3479" s="514"/>
      <c r="I3479" s="247"/>
      <c r="J3479" s="255"/>
      <c r="K3479" s="252"/>
      <c r="L3479" s="252"/>
      <c r="M3479" s="253"/>
      <c r="N3479" s="274"/>
      <c r="O3479" s="249"/>
    </row>
    <row r="3480" spans="1:15" s="38" customFormat="1" ht="14.25" customHeight="1">
      <c r="A3480" s="503"/>
      <c r="B3480" s="964" t="s">
        <v>2</v>
      </c>
      <c r="C3480" s="965"/>
      <c r="D3480" s="965"/>
      <c r="E3480" s="965"/>
      <c r="F3480" s="966"/>
      <c r="G3480" s="290" t="s">
        <v>85</v>
      </c>
      <c r="H3480" s="514"/>
      <c r="I3480" s="247"/>
      <c r="J3480" s="255"/>
      <c r="K3480" s="252"/>
      <c r="L3480" s="252"/>
      <c r="M3480" s="253"/>
      <c r="N3480" s="274"/>
      <c r="O3480" s="249"/>
    </row>
    <row r="3481" spans="1:15" s="38" customFormat="1" ht="20.149999999999999" customHeight="1" thickBot="1">
      <c r="A3481" s="503"/>
      <c r="B3481" s="943" t="s">
        <v>248</v>
      </c>
      <c r="C3481" s="967"/>
      <c r="D3481" s="967"/>
      <c r="E3481" s="967"/>
      <c r="F3481" s="968"/>
      <c r="G3481" s="291"/>
      <c r="H3481" s="515"/>
      <c r="I3481" s="292"/>
      <c r="J3481" s="293"/>
      <c r="K3481" s="294"/>
      <c r="L3481" s="294"/>
      <c r="M3481" s="295"/>
      <c r="N3481" s="296"/>
      <c r="O3481" s="297"/>
    </row>
    <row r="3482" spans="1:15" s="38" customFormat="1" ht="22.25" customHeight="1" thickTop="1">
      <c r="A3482" s="503"/>
      <c r="B3482" s="943" t="s">
        <v>249</v>
      </c>
      <c r="C3482" s="944"/>
      <c r="D3482" s="944"/>
      <c r="E3482" s="944"/>
      <c r="F3482" s="945"/>
      <c r="G3482" s="291"/>
      <c r="H3482" s="298"/>
      <c r="I3482" s="946" t="s">
        <v>250</v>
      </c>
      <c r="J3482" s="947"/>
      <c r="K3482" s="947"/>
      <c r="L3482" s="947"/>
      <c r="M3482" s="947"/>
      <c r="N3482" s="948"/>
      <c r="O3482" s="299">
        <f>SUM(O3439,O3453,O3471,)</f>
        <v>0</v>
      </c>
    </row>
    <row r="3483" spans="1:15" s="38" customFormat="1" ht="35.15" customHeight="1" thickBot="1">
      <c r="A3483" s="503"/>
      <c r="B3483" s="949" t="s">
        <v>251</v>
      </c>
      <c r="C3483" s="950"/>
      <c r="D3483" s="950"/>
      <c r="E3483" s="950"/>
      <c r="F3483" s="951"/>
      <c r="G3483" s="300"/>
      <c r="H3483" s="226"/>
      <c r="I3483" s="929" t="s">
        <v>252</v>
      </c>
      <c r="J3483" s="930"/>
      <c r="K3483" s="930"/>
      <c r="L3483" s="930"/>
      <c r="M3483" s="930"/>
      <c r="N3483" s="931"/>
      <c r="O3483" s="301">
        <f>IF(共通入力シート!$B$18="課税事業者",ROUNDDOWN((O3482-G3484)*10/110,0),0)</f>
        <v>0</v>
      </c>
    </row>
    <row r="3484" spans="1:15" s="38" customFormat="1" ht="25.25" customHeight="1" thickTop="1">
      <c r="A3484" s="503"/>
      <c r="B3484" s="952" t="s">
        <v>90</v>
      </c>
      <c r="C3484" s="953"/>
      <c r="D3484" s="953"/>
      <c r="E3484" s="953"/>
      <c r="F3484" s="954"/>
      <c r="G3484" s="302">
        <f>SUM(G3481:G3483)</f>
        <v>0</v>
      </c>
      <c r="H3484" s="516"/>
      <c r="I3484" s="929" t="s">
        <v>253</v>
      </c>
      <c r="J3484" s="930"/>
      <c r="K3484" s="930"/>
      <c r="L3484" s="930"/>
      <c r="M3484" s="930"/>
      <c r="N3484" s="931"/>
      <c r="O3484" s="299">
        <f>O3482-O3483</f>
        <v>0</v>
      </c>
    </row>
    <row r="3485" spans="1:15" s="38" customFormat="1" ht="26.25" customHeight="1">
      <c r="A3485" s="503"/>
      <c r="B3485" s="517" t="s">
        <v>254</v>
      </c>
      <c r="C3485" s="303"/>
      <c r="D3485" s="303"/>
      <c r="E3485" s="303"/>
      <c r="F3485" s="303"/>
      <c r="G3485" s="304"/>
      <c r="H3485" s="516"/>
      <c r="I3485" s="929" t="s">
        <v>255</v>
      </c>
      <c r="J3485" s="930"/>
      <c r="K3485" s="930"/>
      <c r="L3485" s="930"/>
      <c r="M3485" s="930"/>
      <c r="N3485" s="931"/>
      <c r="O3485" s="742"/>
    </row>
    <row r="3486" spans="1:15" s="38" customFormat="1" ht="10.5" customHeight="1" thickBot="1">
      <c r="A3486" s="503"/>
      <c r="B3486" s="1"/>
      <c r="C3486" s="303"/>
      <c r="D3486" s="303"/>
      <c r="E3486" s="303"/>
      <c r="F3486" s="303"/>
      <c r="G3486" s="304"/>
      <c r="H3486" s="516"/>
      <c r="I3486" s="518"/>
    </row>
    <row r="3487" spans="1:15" s="38" customFormat="1" ht="25.25" customHeight="1" thickBot="1">
      <c r="A3487" s="503"/>
      <c r="B3487" s="932" t="s">
        <v>103</v>
      </c>
      <c r="C3487" s="933"/>
      <c r="D3487" s="934" t="str">
        <f>IF(共通入力シート!$B$2="","",共通入力シート!$B$2)</f>
        <v/>
      </c>
      <c r="E3487" s="934"/>
      <c r="F3487" s="934"/>
      <c r="G3487" s="935"/>
      <c r="H3487" s="936" t="str">
        <f>IF(共通入力シート!$B$18="※選択してください。","★「共通入力シート」の消費税等仕入控除税額の取扱を選択してください。","")</f>
        <v>★「共通入力シート」の消費税等仕入控除税額の取扱を選択してください。</v>
      </c>
      <c r="I3487" s="937"/>
      <c r="J3487" s="937"/>
      <c r="K3487" s="937"/>
      <c r="L3487" s="937"/>
      <c r="M3487" s="937"/>
      <c r="N3487" s="937"/>
      <c r="O3487" s="937"/>
    </row>
    <row r="3488" spans="1:15" s="38" customFormat="1" ht="25.25" customHeight="1" thickBot="1">
      <c r="A3488" s="503"/>
      <c r="B3488" s="938" t="s">
        <v>256</v>
      </c>
      <c r="C3488" s="939"/>
      <c r="D3488" s="940" t="str">
        <f>IF(O3484=0,"",MAX(0,MIN(INT(O3484/2),G3476)))</f>
        <v/>
      </c>
      <c r="E3488" s="940"/>
      <c r="F3488" s="940"/>
      <c r="G3488" s="305" t="s">
        <v>257</v>
      </c>
      <c r="H3488" s="941" t="s">
        <v>497</v>
      </c>
      <c r="I3488" s="942"/>
      <c r="J3488" s="942"/>
      <c r="K3488" s="942"/>
      <c r="L3488" s="942"/>
      <c r="M3488" s="942"/>
      <c r="N3488" s="942"/>
      <c r="O3488" s="942"/>
    </row>
    <row r="3489" spans="2:21" ht="14.25" customHeight="1" thickBot="1">
      <c r="B3489" s="44" t="s">
        <v>492</v>
      </c>
      <c r="C3489" s="4"/>
      <c r="D3489" s="4"/>
      <c r="E3489" s="4"/>
      <c r="F3489" s="4"/>
      <c r="G3489" s="4"/>
      <c r="H3489" s="4"/>
      <c r="I3489" s="4"/>
      <c r="J3489" s="4"/>
      <c r="K3489" s="4"/>
      <c r="L3489" s="4"/>
      <c r="M3489" s="4"/>
      <c r="N3489" s="4"/>
      <c r="O3489" s="4"/>
      <c r="R3489"/>
      <c r="S3489"/>
      <c r="T3489"/>
      <c r="U3489"/>
    </row>
    <row r="3490" spans="2:21" ht="14.25" customHeight="1">
      <c r="B3490" s="1008" t="s">
        <v>76</v>
      </c>
      <c r="C3490" s="1009"/>
      <c r="D3490" s="1012">
        <v>33</v>
      </c>
      <c r="E3490" s="1008" t="s">
        <v>220</v>
      </c>
      <c r="F3490" s="1014"/>
      <c r="G3490" s="1015"/>
      <c r="H3490" s="1018" t="str">
        <f>IF(F3490="","←選択してください。","")</f>
        <v>←選択してください。</v>
      </c>
      <c r="I3490" s="1019"/>
      <c r="J3490" s="1019"/>
      <c r="K3490" s="1019"/>
      <c r="L3490" s="1019"/>
      <c r="M3490" s="1019"/>
      <c r="N3490" s="1019"/>
      <c r="O3490" s="1019"/>
      <c r="R3490"/>
      <c r="S3490"/>
      <c r="T3490"/>
      <c r="U3490"/>
    </row>
    <row r="3491" spans="2:21" ht="14.25" customHeight="1" thickBot="1">
      <c r="B3491" s="1010"/>
      <c r="C3491" s="1011"/>
      <c r="D3491" s="1013"/>
      <c r="E3491" s="1010"/>
      <c r="F3491" s="1016"/>
      <c r="G3491" s="1017"/>
      <c r="H3491" s="1020"/>
      <c r="I3491" s="1021"/>
      <c r="J3491" s="1021"/>
      <c r="K3491" s="1021"/>
      <c r="L3491" s="1021"/>
      <c r="M3491" s="1021"/>
      <c r="N3491" s="1021"/>
      <c r="O3491" s="1021"/>
      <c r="R3491"/>
      <c r="S3491"/>
      <c r="T3491"/>
      <c r="U3491"/>
    </row>
    <row r="3492" spans="2:21" ht="16.5" customHeight="1">
      <c r="B3492" s="488" t="s">
        <v>77</v>
      </c>
      <c r="C3492" s="489"/>
      <c r="D3492" s="489"/>
      <c r="E3492" s="490"/>
      <c r="F3492" s="489"/>
      <c r="G3492" s="489"/>
      <c r="H3492" s="491"/>
      <c r="I3492" s="491"/>
      <c r="J3492" s="491"/>
      <c r="K3492" s="491"/>
      <c r="L3492" s="491"/>
      <c r="M3492" s="491"/>
      <c r="N3492" s="491"/>
      <c r="O3492" s="492"/>
      <c r="R3492"/>
      <c r="S3492"/>
      <c r="T3492"/>
      <c r="U3492"/>
    </row>
    <row r="3493" spans="2:21" ht="18.75" customHeight="1">
      <c r="B3493" s="999"/>
      <c r="C3493" s="1000"/>
      <c r="D3493" s="1000"/>
      <c r="E3493" s="1000"/>
      <c r="F3493" s="1000"/>
      <c r="G3493" s="1000"/>
      <c r="H3493" s="1000"/>
      <c r="I3493" s="1000"/>
      <c r="J3493" s="1000"/>
      <c r="K3493" s="1000"/>
      <c r="L3493" s="493" t="s">
        <v>388</v>
      </c>
      <c r="M3493" s="1003"/>
      <c r="N3493" s="1003"/>
      <c r="O3493" s="1004"/>
      <c r="Q3493" s="498" t="str">
        <f>IF(M3493="", "←選択してください。", "")</f>
        <v>←選択してください。</v>
      </c>
      <c r="R3493"/>
      <c r="S3493"/>
      <c r="T3493"/>
      <c r="U3493"/>
    </row>
    <row r="3494" spans="2:21" ht="17.25" customHeight="1">
      <c r="B3494" s="1001"/>
      <c r="C3494" s="1002"/>
      <c r="D3494" s="1002"/>
      <c r="E3494" s="1002"/>
      <c r="F3494" s="1002"/>
      <c r="G3494" s="1002"/>
      <c r="H3494" s="1002"/>
      <c r="I3494" s="1002"/>
      <c r="J3494" s="1002"/>
      <c r="K3494" s="1002"/>
      <c r="L3494" s="695" t="s">
        <v>56</v>
      </c>
      <c r="M3494" s="1005"/>
      <c r="N3494" s="1005"/>
      <c r="O3494" s="1006"/>
      <c r="Q3494" s="498" t="str">
        <f>IF(AND(F3490="公演事業", M3494=""),"←選択してください。", IF(AND(F3490&lt;&gt;"公演事業", F3490&lt;&gt;""),"←創作種別を記入する必要はありません。", ""))</f>
        <v/>
      </c>
      <c r="R3494"/>
      <c r="S3494"/>
      <c r="T3494"/>
      <c r="U3494"/>
    </row>
    <row r="3495" spans="2:21" ht="4.5" customHeight="1">
      <c r="B3495" s="453"/>
      <c r="C3495" s="453"/>
      <c r="D3495" s="453"/>
      <c r="E3495" s="453"/>
      <c r="F3495" s="453"/>
      <c r="G3495" s="453"/>
      <c r="H3495" s="453"/>
      <c r="I3495" s="453"/>
      <c r="J3495" s="453"/>
      <c r="K3495" s="453"/>
      <c r="L3495" s="453"/>
      <c r="M3495" s="453"/>
      <c r="N3495" s="453"/>
      <c r="O3495" s="494"/>
      <c r="R3495"/>
      <c r="S3495"/>
      <c r="T3495"/>
      <c r="U3495"/>
    </row>
    <row r="3496" spans="2:21" ht="24" customHeight="1">
      <c r="B3496" s="495" t="s">
        <v>205</v>
      </c>
      <c r="C3496" s="496"/>
      <c r="D3496" s="496"/>
      <c r="E3496" s="496"/>
      <c r="F3496" s="925" t="s">
        <v>55</v>
      </c>
      <c r="G3496" s="1007"/>
      <c r="H3496" s="743"/>
      <c r="I3496" s="925" t="s">
        <v>73</v>
      </c>
      <c r="J3496" s="926"/>
      <c r="K3496" s="1007"/>
      <c r="L3496" s="709" t="str">
        <f>IF(F3490="公演事業",IF(OR($H3498=0,$K3498=0),"",$H3496/($H3498*$K3498)),"")</f>
        <v/>
      </c>
      <c r="M3496" s="925" t="s">
        <v>74</v>
      </c>
      <c r="N3496" s="1007"/>
      <c r="O3496" s="497" t="str">
        <f>IF(OR(F3490&lt;&gt;"公演事業",($O3591+$O3594)=0),"",($G3586-$G3585)/($O3591+$O3594))</f>
        <v/>
      </c>
      <c r="Q3496" s="498" t="str">
        <f>IF(OR(F3490="人材養成事業",F3490= "普及啓発事業"), "←斜線部は記入する必要はありません。", "")</f>
        <v/>
      </c>
      <c r="R3496"/>
      <c r="S3496"/>
      <c r="T3496"/>
      <c r="U3496"/>
    </row>
    <row r="3497" spans="2:21" s="1" customFormat="1" ht="21.75" customHeight="1">
      <c r="B3497" s="982" t="s">
        <v>222</v>
      </c>
      <c r="C3497" s="983"/>
      <c r="D3497" s="986" t="s">
        <v>223</v>
      </c>
      <c r="E3497" s="987"/>
      <c r="F3497" s="988" t="s">
        <v>224</v>
      </c>
      <c r="G3497" s="988"/>
      <c r="H3497" s="989" t="s">
        <v>225</v>
      </c>
      <c r="I3497" s="989"/>
      <c r="J3497" s="989"/>
      <c r="K3497" s="222" t="s">
        <v>226</v>
      </c>
      <c r="L3497" s="990" t="s">
        <v>227</v>
      </c>
      <c r="M3497" s="990"/>
      <c r="N3497" s="990"/>
      <c r="O3497" s="991"/>
    </row>
    <row r="3498" spans="2:21" s="1" customFormat="1" ht="21.75" customHeight="1">
      <c r="B3498" s="984"/>
      <c r="C3498" s="985"/>
      <c r="D3498" s="992"/>
      <c r="E3498" s="993"/>
      <c r="F3498" s="994"/>
      <c r="G3498" s="995"/>
      <c r="H3498" s="996"/>
      <c r="I3498" s="996"/>
      <c r="J3498" s="996"/>
      <c r="K3498" s="223"/>
      <c r="L3498" s="997"/>
      <c r="M3498" s="997"/>
      <c r="N3498" s="997"/>
      <c r="O3498" s="998"/>
      <c r="Q3498" s="498" t="str">
        <f>IF(F3490="公演事業","←すべての項目について、必ず記入してください。", IF(OR(F3490="人材養成事業", F3490="普及啓発事業"), "←記入する必要はありません。", ""))</f>
        <v/>
      </c>
    </row>
    <row r="3499" spans="2:21">
      <c r="B3499" s="1"/>
      <c r="C3499" s="1"/>
      <c r="D3499" s="453"/>
      <c r="E3499" s="453"/>
      <c r="F3499" s="453"/>
      <c r="G3499" s="453"/>
      <c r="H3499" s="453"/>
      <c r="I3499" s="453"/>
      <c r="J3499" s="453"/>
      <c r="K3499" s="453"/>
      <c r="L3499" s="453"/>
      <c r="M3499" s="453"/>
      <c r="N3499" s="453"/>
      <c r="O3499" s="453"/>
      <c r="Q3499" s="498"/>
      <c r="R3499"/>
      <c r="S3499"/>
      <c r="T3499"/>
      <c r="U3499"/>
    </row>
    <row r="3500" spans="2:21" ht="18" customHeight="1">
      <c r="B3500" s="976" t="s">
        <v>87</v>
      </c>
      <c r="C3500" s="977"/>
      <c r="D3500" s="977"/>
      <c r="E3500" s="977"/>
      <c r="F3500" s="977"/>
      <c r="G3500" s="977"/>
      <c r="H3500" s="977"/>
      <c r="I3500" s="977"/>
      <c r="J3500" s="977"/>
      <c r="K3500" s="977"/>
      <c r="L3500" s="977"/>
      <c r="M3500" s="977"/>
      <c r="N3500" s="977"/>
      <c r="O3500" s="978"/>
      <c r="R3500"/>
      <c r="S3500"/>
      <c r="T3500"/>
      <c r="U3500"/>
    </row>
    <row r="3501" spans="2:21" ht="18" customHeight="1">
      <c r="B3501" s="969" t="s">
        <v>384</v>
      </c>
      <c r="C3501" s="970"/>
      <c r="D3501" s="970"/>
      <c r="E3501" s="970"/>
      <c r="F3501" s="970"/>
      <c r="G3501" s="970"/>
      <c r="H3501" s="970"/>
      <c r="I3501" s="970"/>
      <c r="J3501" s="970"/>
      <c r="K3501" s="970"/>
      <c r="L3501" s="970"/>
      <c r="M3501" s="970"/>
      <c r="N3501" s="970"/>
      <c r="O3501" s="971"/>
      <c r="P3501" s="499"/>
      <c r="R3501"/>
      <c r="S3501"/>
      <c r="T3501"/>
      <c r="U3501"/>
    </row>
    <row r="3502" spans="2:21" ht="18" customHeight="1">
      <c r="B3502" s="972"/>
      <c r="C3502" s="851"/>
      <c r="D3502" s="851"/>
      <c r="E3502" s="851"/>
      <c r="F3502" s="851"/>
      <c r="G3502" s="851"/>
      <c r="H3502" s="851"/>
      <c r="I3502" s="851"/>
      <c r="J3502" s="851"/>
      <c r="K3502" s="851"/>
      <c r="L3502" s="851"/>
      <c r="M3502" s="851"/>
      <c r="N3502" s="851"/>
      <c r="O3502" s="852"/>
      <c r="P3502" s="499"/>
      <c r="R3502"/>
      <c r="S3502"/>
      <c r="T3502"/>
      <c r="U3502"/>
    </row>
    <row r="3503" spans="2:21" ht="18" customHeight="1">
      <c r="B3503" s="853"/>
      <c r="C3503" s="851"/>
      <c r="D3503" s="851"/>
      <c r="E3503" s="851"/>
      <c r="F3503" s="851"/>
      <c r="G3503" s="851"/>
      <c r="H3503" s="851"/>
      <c r="I3503" s="851"/>
      <c r="J3503" s="851"/>
      <c r="K3503" s="851"/>
      <c r="L3503" s="851"/>
      <c r="M3503" s="851"/>
      <c r="N3503" s="851"/>
      <c r="O3503" s="852"/>
      <c r="P3503" s="499"/>
      <c r="R3503"/>
      <c r="S3503"/>
      <c r="T3503"/>
      <c r="U3503"/>
    </row>
    <row r="3504" spans="2:21" ht="18" customHeight="1">
      <c r="B3504" s="853"/>
      <c r="C3504" s="851"/>
      <c r="D3504" s="851"/>
      <c r="E3504" s="851"/>
      <c r="F3504" s="851"/>
      <c r="G3504" s="851"/>
      <c r="H3504" s="851"/>
      <c r="I3504" s="851"/>
      <c r="J3504" s="851"/>
      <c r="K3504" s="851"/>
      <c r="L3504" s="851"/>
      <c r="M3504" s="851"/>
      <c r="N3504" s="851"/>
      <c r="O3504" s="852"/>
      <c r="P3504" s="499"/>
      <c r="R3504"/>
      <c r="S3504"/>
      <c r="T3504"/>
      <c r="U3504"/>
    </row>
    <row r="3505" spans="2:21" ht="18" customHeight="1">
      <c r="B3505" s="853"/>
      <c r="C3505" s="851"/>
      <c r="D3505" s="851"/>
      <c r="E3505" s="851"/>
      <c r="F3505" s="851"/>
      <c r="G3505" s="851"/>
      <c r="H3505" s="851"/>
      <c r="I3505" s="851"/>
      <c r="J3505" s="851"/>
      <c r="K3505" s="851"/>
      <c r="L3505" s="851"/>
      <c r="M3505" s="851"/>
      <c r="N3505" s="851"/>
      <c r="O3505" s="852"/>
      <c r="P3505" s="499"/>
      <c r="R3505"/>
      <c r="S3505"/>
      <c r="T3505"/>
      <c r="U3505"/>
    </row>
    <row r="3506" spans="2:21" ht="18" customHeight="1">
      <c r="B3506" s="853"/>
      <c r="C3506" s="851"/>
      <c r="D3506" s="851"/>
      <c r="E3506" s="851"/>
      <c r="F3506" s="851"/>
      <c r="G3506" s="851"/>
      <c r="H3506" s="851"/>
      <c r="I3506" s="851"/>
      <c r="J3506" s="851"/>
      <c r="K3506" s="851"/>
      <c r="L3506" s="851"/>
      <c r="M3506" s="851"/>
      <c r="N3506" s="851"/>
      <c r="O3506" s="852"/>
      <c r="P3506" s="499"/>
      <c r="R3506"/>
      <c r="S3506"/>
      <c r="T3506"/>
      <c r="U3506"/>
    </row>
    <row r="3507" spans="2:21" ht="18" customHeight="1">
      <c r="B3507" s="853"/>
      <c r="C3507" s="851"/>
      <c r="D3507" s="851"/>
      <c r="E3507" s="851"/>
      <c r="F3507" s="851"/>
      <c r="G3507" s="851"/>
      <c r="H3507" s="851"/>
      <c r="I3507" s="851"/>
      <c r="J3507" s="851"/>
      <c r="K3507" s="851"/>
      <c r="L3507" s="851"/>
      <c r="M3507" s="851"/>
      <c r="N3507" s="851"/>
      <c r="O3507" s="852"/>
      <c r="P3507" s="499"/>
      <c r="R3507"/>
      <c r="S3507"/>
      <c r="T3507"/>
      <c r="U3507"/>
    </row>
    <row r="3508" spans="2:21" ht="18" customHeight="1">
      <c r="B3508" s="853"/>
      <c r="C3508" s="851"/>
      <c r="D3508" s="851"/>
      <c r="E3508" s="851"/>
      <c r="F3508" s="851"/>
      <c r="G3508" s="851"/>
      <c r="H3508" s="851"/>
      <c r="I3508" s="851"/>
      <c r="J3508" s="851"/>
      <c r="K3508" s="851"/>
      <c r="L3508" s="851"/>
      <c r="M3508" s="851"/>
      <c r="N3508" s="851"/>
      <c r="O3508" s="852"/>
      <c r="P3508" s="499"/>
      <c r="R3508"/>
      <c r="S3508"/>
      <c r="T3508"/>
      <c r="U3508"/>
    </row>
    <row r="3509" spans="2:21" ht="18" customHeight="1">
      <c r="B3509" s="853"/>
      <c r="C3509" s="851"/>
      <c r="D3509" s="851"/>
      <c r="E3509" s="851"/>
      <c r="F3509" s="851"/>
      <c r="G3509" s="851"/>
      <c r="H3509" s="851"/>
      <c r="I3509" s="851"/>
      <c r="J3509" s="851"/>
      <c r="K3509" s="851"/>
      <c r="L3509" s="851"/>
      <c r="M3509" s="851"/>
      <c r="N3509" s="851"/>
      <c r="O3509" s="852"/>
      <c r="P3509" s="499"/>
      <c r="R3509"/>
      <c r="S3509"/>
      <c r="T3509"/>
      <c r="U3509"/>
    </row>
    <row r="3510" spans="2:21" ht="18" customHeight="1">
      <c r="B3510" s="853"/>
      <c r="C3510" s="851"/>
      <c r="D3510" s="851"/>
      <c r="E3510" s="851"/>
      <c r="F3510" s="851"/>
      <c r="G3510" s="851"/>
      <c r="H3510" s="851"/>
      <c r="I3510" s="851"/>
      <c r="J3510" s="851"/>
      <c r="K3510" s="851"/>
      <c r="L3510" s="851"/>
      <c r="M3510" s="851"/>
      <c r="N3510" s="851"/>
      <c r="O3510" s="852"/>
      <c r="P3510" s="499"/>
      <c r="R3510"/>
      <c r="S3510"/>
      <c r="T3510"/>
      <c r="U3510"/>
    </row>
    <row r="3511" spans="2:21" ht="18" customHeight="1">
      <c r="B3511" s="973" t="s">
        <v>386</v>
      </c>
      <c r="C3511" s="974"/>
      <c r="D3511" s="974"/>
      <c r="E3511" s="974"/>
      <c r="F3511" s="974"/>
      <c r="G3511" s="974"/>
      <c r="H3511" s="974"/>
      <c r="I3511" s="974"/>
      <c r="J3511" s="974"/>
      <c r="K3511" s="974"/>
      <c r="L3511" s="974"/>
      <c r="M3511" s="974"/>
      <c r="N3511" s="974"/>
      <c r="O3511" s="975"/>
      <c r="R3511"/>
      <c r="S3511"/>
      <c r="T3511"/>
      <c r="U3511"/>
    </row>
    <row r="3512" spans="2:21" ht="18" customHeight="1">
      <c r="B3512" s="972"/>
      <c r="C3512" s="851"/>
      <c r="D3512" s="851"/>
      <c r="E3512" s="851"/>
      <c r="F3512" s="851"/>
      <c r="G3512" s="851"/>
      <c r="H3512" s="851"/>
      <c r="I3512" s="851"/>
      <c r="J3512" s="851"/>
      <c r="K3512" s="851"/>
      <c r="L3512" s="851"/>
      <c r="M3512" s="851"/>
      <c r="N3512" s="851"/>
      <c r="O3512" s="852"/>
      <c r="R3512"/>
      <c r="S3512"/>
      <c r="T3512"/>
      <c r="U3512"/>
    </row>
    <row r="3513" spans="2:21" ht="18" customHeight="1">
      <c r="B3513" s="853"/>
      <c r="C3513" s="851"/>
      <c r="D3513" s="851"/>
      <c r="E3513" s="851"/>
      <c r="F3513" s="851"/>
      <c r="G3513" s="851"/>
      <c r="H3513" s="851"/>
      <c r="I3513" s="851"/>
      <c r="J3513" s="851"/>
      <c r="K3513" s="851"/>
      <c r="L3513" s="851"/>
      <c r="M3513" s="851"/>
      <c r="N3513" s="851"/>
      <c r="O3513" s="852"/>
      <c r="R3513"/>
      <c r="S3513"/>
      <c r="T3513"/>
      <c r="U3513"/>
    </row>
    <row r="3514" spans="2:21" ht="18" customHeight="1">
      <c r="B3514" s="853"/>
      <c r="C3514" s="851"/>
      <c r="D3514" s="851"/>
      <c r="E3514" s="851"/>
      <c r="F3514" s="851"/>
      <c r="G3514" s="851"/>
      <c r="H3514" s="851"/>
      <c r="I3514" s="851"/>
      <c r="J3514" s="851"/>
      <c r="K3514" s="851"/>
      <c r="L3514" s="851"/>
      <c r="M3514" s="851"/>
      <c r="N3514" s="851"/>
      <c r="O3514" s="852"/>
      <c r="R3514"/>
      <c r="S3514"/>
      <c r="T3514"/>
      <c r="U3514"/>
    </row>
    <row r="3515" spans="2:21" ht="18" customHeight="1">
      <c r="B3515" s="853"/>
      <c r="C3515" s="851"/>
      <c r="D3515" s="851"/>
      <c r="E3515" s="851"/>
      <c r="F3515" s="851"/>
      <c r="G3515" s="851"/>
      <c r="H3515" s="851"/>
      <c r="I3515" s="851"/>
      <c r="J3515" s="851"/>
      <c r="K3515" s="851"/>
      <c r="L3515" s="851"/>
      <c r="M3515" s="851"/>
      <c r="N3515" s="851"/>
      <c r="O3515" s="852"/>
      <c r="R3515"/>
      <c r="S3515"/>
      <c r="T3515"/>
      <c r="U3515"/>
    </row>
    <row r="3516" spans="2:21" ht="18" customHeight="1">
      <c r="B3516" s="853"/>
      <c r="C3516" s="851"/>
      <c r="D3516" s="851"/>
      <c r="E3516" s="851"/>
      <c r="F3516" s="851"/>
      <c r="G3516" s="851"/>
      <c r="H3516" s="851"/>
      <c r="I3516" s="851"/>
      <c r="J3516" s="851"/>
      <c r="K3516" s="851"/>
      <c r="L3516" s="851"/>
      <c r="M3516" s="851"/>
      <c r="N3516" s="851"/>
      <c r="O3516" s="852"/>
      <c r="R3516"/>
      <c r="S3516"/>
      <c r="T3516"/>
      <c r="U3516"/>
    </row>
    <row r="3517" spans="2:21" ht="18" customHeight="1">
      <c r="B3517" s="853"/>
      <c r="C3517" s="851"/>
      <c r="D3517" s="851"/>
      <c r="E3517" s="851"/>
      <c r="F3517" s="851"/>
      <c r="G3517" s="851"/>
      <c r="H3517" s="851"/>
      <c r="I3517" s="851"/>
      <c r="J3517" s="851"/>
      <c r="K3517" s="851"/>
      <c r="L3517" s="851"/>
      <c r="M3517" s="851"/>
      <c r="N3517" s="851"/>
      <c r="O3517" s="852"/>
      <c r="R3517"/>
      <c r="S3517"/>
      <c r="T3517"/>
      <c r="U3517"/>
    </row>
    <row r="3518" spans="2:21" ht="18" customHeight="1">
      <c r="B3518" s="853"/>
      <c r="C3518" s="851"/>
      <c r="D3518" s="851"/>
      <c r="E3518" s="851"/>
      <c r="F3518" s="851"/>
      <c r="G3518" s="851"/>
      <c r="H3518" s="851"/>
      <c r="I3518" s="851"/>
      <c r="J3518" s="851"/>
      <c r="K3518" s="851"/>
      <c r="L3518" s="851"/>
      <c r="M3518" s="851"/>
      <c r="N3518" s="851"/>
      <c r="O3518" s="852"/>
      <c r="R3518"/>
      <c r="S3518"/>
      <c r="T3518"/>
      <c r="U3518"/>
    </row>
    <row r="3519" spans="2:21" ht="18" customHeight="1">
      <c r="B3519" s="853"/>
      <c r="C3519" s="851"/>
      <c r="D3519" s="851"/>
      <c r="E3519" s="851"/>
      <c r="F3519" s="851"/>
      <c r="G3519" s="851"/>
      <c r="H3519" s="851"/>
      <c r="I3519" s="851"/>
      <c r="J3519" s="851"/>
      <c r="K3519" s="851"/>
      <c r="L3519" s="851"/>
      <c r="M3519" s="851"/>
      <c r="N3519" s="851"/>
      <c r="O3519" s="852"/>
      <c r="R3519"/>
      <c r="S3519"/>
      <c r="T3519"/>
      <c r="U3519"/>
    </row>
    <row r="3520" spans="2:21" ht="18" customHeight="1">
      <c r="B3520" s="853"/>
      <c r="C3520" s="851"/>
      <c r="D3520" s="851"/>
      <c r="E3520" s="851"/>
      <c r="F3520" s="851"/>
      <c r="G3520" s="851"/>
      <c r="H3520" s="851"/>
      <c r="I3520" s="851"/>
      <c r="J3520" s="851"/>
      <c r="K3520" s="851"/>
      <c r="L3520" s="851"/>
      <c r="M3520" s="851"/>
      <c r="N3520" s="851"/>
      <c r="O3520" s="852"/>
      <c r="R3520"/>
      <c r="S3520"/>
      <c r="T3520"/>
      <c r="U3520"/>
    </row>
    <row r="3521" spans="2:21" ht="18" customHeight="1">
      <c r="B3521" s="853"/>
      <c r="C3521" s="851"/>
      <c r="D3521" s="851"/>
      <c r="E3521" s="851"/>
      <c r="F3521" s="851"/>
      <c r="G3521" s="851"/>
      <c r="H3521" s="851"/>
      <c r="I3521" s="851"/>
      <c r="J3521" s="851"/>
      <c r="K3521" s="851"/>
      <c r="L3521" s="851"/>
      <c r="M3521" s="851"/>
      <c r="N3521" s="851"/>
      <c r="O3521" s="852"/>
      <c r="R3521"/>
      <c r="S3521"/>
      <c r="T3521"/>
      <c r="U3521"/>
    </row>
    <row r="3522" spans="2:21" ht="18" customHeight="1">
      <c r="B3522" s="853"/>
      <c r="C3522" s="851"/>
      <c r="D3522" s="851"/>
      <c r="E3522" s="851"/>
      <c r="F3522" s="851"/>
      <c r="G3522" s="851"/>
      <c r="H3522" s="851"/>
      <c r="I3522" s="851"/>
      <c r="J3522" s="851"/>
      <c r="K3522" s="851"/>
      <c r="L3522" s="851"/>
      <c r="M3522" s="851"/>
      <c r="N3522" s="851"/>
      <c r="O3522" s="852"/>
      <c r="R3522"/>
      <c r="S3522"/>
      <c r="T3522"/>
      <c r="U3522"/>
    </row>
    <row r="3523" spans="2:21" ht="18" customHeight="1">
      <c r="B3523" s="853"/>
      <c r="C3523" s="851"/>
      <c r="D3523" s="851"/>
      <c r="E3523" s="851"/>
      <c r="F3523" s="851"/>
      <c r="G3523" s="851"/>
      <c r="H3523" s="851"/>
      <c r="I3523" s="851"/>
      <c r="J3523" s="851"/>
      <c r="K3523" s="851"/>
      <c r="L3523" s="851"/>
      <c r="M3523" s="851"/>
      <c r="N3523" s="851"/>
      <c r="O3523" s="852"/>
      <c r="R3523"/>
      <c r="S3523"/>
      <c r="T3523"/>
      <c r="U3523"/>
    </row>
    <row r="3524" spans="2:21" ht="18" customHeight="1">
      <c r="B3524" s="853"/>
      <c r="C3524" s="851"/>
      <c r="D3524" s="851"/>
      <c r="E3524" s="851"/>
      <c r="F3524" s="851"/>
      <c r="G3524" s="851"/>
      <c r="H3524" s="851"/>
      <c r="I3524" s="851"/>
      <c r="J3524" s="851"/>
      <c r="K3524" s="851"/>
      <c r="L3524" s="851"/>
      <c r="M3524" s="851"/>
      <c r="N3524" s="851"/>
      <c r="O3524" s="852"/>
      <c r="R3524"/>
      <c r="S3524"/>
      <c r="T3524"/>
      <c r="U3524"/>
    </row>
    <row r="3525" spans="2:21" ht="18" customHeight="1">
      <c r="B3525" s="853"/>
      <c r="C3525" s="851"/>
      <c r="D3525" s="851"/>
      <c r="E3525" s="851"/>
      <c r="F3525" s="851"/>
      <c r="G3525" s="851"/>
      <c r="H3525" s="851"/>
      <c r="I3525" s="851"/>
      <c r="J3525" s="851"/>
      <c r="K3525" s="851"/>
      <c r="L3525" s="851"/>
      <c r="M3525" s="851"/>
      <c r="N3525" s="851"/>
      <c r="O3525" s="852"/>
      <c r="R3525"/>
      <c r="S3525"/>
      <c r="T3525"/>
      <c r="U3525"/>
    </row>
    <row r="3526" spans="2:21" ht="18" customHeight="1">
      <c r="B3526" s="853"/>
      <c r="C3526" s="851"/>
      <c r="D3526" s="851"/>
      <c r="E3526" s="851"/>
      <c r="F3526" s="851"/>
      <c r="G3526" s="851"/>
      <c r="H3526" s="851"/>
      <c r="I3526" s="851"/>
      <c r="J3526" s="851"/>
      <c r="K3526" s="851"/>
      <c r="L3526" s="851"/>
      <c r="M3526" s="851"/>
      <c r="N3526" s="851"/>
      <c r="O3526" s="852"/>
      <c r="R3526"/>
      <c r="S3526"/>
      <c r="T3526"/>
      <c r="U3526"/>
    </row>
    <row r="3527" spans="2:21" ht="18" customHeight="1">
      <c r="B3527" s="853"/>
      <c r="C3527" s="851"/>
      <c r="D3527" s="851"/>
      <c r="E3527" s="851"/>
      <c r="F3527" s="851"/>
      <c r="G3527" s="851"/>
      <c r="H3527" s="851"/>
      <c r="I3527" s="851"/>
      <c r="J3527" s="851"/>
      <c r="K3527" s="851"/>
      <c r="L3527" s="851"/>
      <c r="M3527" s="851"/>
      <c r="N3527" s="851"/>
      <c r="O3527" s="852"/>
      <c r="R3527"/>
      <c r="S3527"/>
      <c r="T3527"/>
      <c r="U3527"/>
    </row>
    <row r="3528" spans="2:21" ht="18" customHeight="1">
      <c r="B3528" s="979"/>
      <c r="C3528" s="980"/>
      <c r="D3528" s="980"/>
      <c r="E3528" s="980"/>
      <c r="F3528" s="980"/>
      <c r="G3528" s="980"/>
      <c r="H3528" s="980"/>
      <c r="I3528" s="980"/>
      <c r="J3528" s="980"/>
      <c r="K3528" s="980"/>
      <c r="L3528" s="980"/>
      <c r="M3528" s="980"/>
      <c r="N3528" s="980"/>
      <c r="O3528" s="981"/>
      <c r="R3528"/>
      <c r="S3528"/>
      <c r="T3528"/>
      <c r="U3528"/>
    </row>
    <row r="3529" spans="2:21" ht="18" customHeight="1">
      <c r="B3529" s="969" t="s">
        <v>385</v>
      </c>
      <c r="C3529" s="970"/>
      <c r="D3529" s="970"/>
      <c r="E3529" s="970"/>
      <c r="F3529" s="970"/>
      <c r="G3529" s="970"/>
      <c r="H3529" s="970"/>
      <c r="I3529" s="970"/>
      <c r="J3529" s="970"/>
      <c r="K3529" s="970"/>
      <c r="L3529" s="970"/>
      <c r="M3529" s="970"/>
      <c r="N3529" s="970"/>
      <c r="O3529" s="971"/>
      <c r="R3529"/>
      <c r="S3529"/>
      <c r="T3529"/>
      <c r="U3529"/>
    </row>
    <row r="3530" spans="2:21" ht="18" customHeight="1">
      <c r="B3530" s="972"/>
      <c r="C3530" s="851"/>
      <c r="D3530" s="851"/>
      <c r="E3530" s="851"/>
      <c r="F3530" s="851"/>
      <c r="G3530" s="851"/>
      <c r="H3530" s="851"/>
      <c r="I3530" s="851"/>
      <c r="J3530" s="851"/>
      <c r="K3530" s="851"/>
      <c r="L3530" s="851"/>
      <c r="M3530" s="851"/>
      <c r="N3530" s="851"/>
      <c r="O3530" s="852"/>
      <c r="R3530"/>
      <c r="S3530"/>
      <c r="T3530"/>
      <c r="U3530"/>
    </row>
    <row r="3531" spans="2:21" ht="18" customHeight="1">
      <c r="B3531" s="853"/>
      <c r="C3531" s="851"/>
      <c r="D3531" s="851"/>
      <c r="E3531" s="851"/>
      <c r="F3531" s="851"/>
      <c r="G3531" s="851"/>
      <c r="H3531" s="851"/>
      <c r="I3531" s="851"/>
      <c r="J3531" s="851"/>
      <c r="K3531" s="851"/>
      <c r="L3531" s="851"/>
      <c r="M3531" s="851"/>
      <c r="N3531" s="851"/>
      <c r="O3531" s="852"/>
      <c r="R3531"/>
      <c r="S3531"/>
      <c r="T3531"/>
      <c r="U3531"/>
    </row>
    <row r="3532" spans="2:21" ht="18" customHeight="1">
      <c r="B3532" s="853"/>
      <c r="C3532" s="851"/>
      <c r="D3532" s="851"/>
      <c r="E3532" s="851"/>
      <c r="F3532" s="851"/>
      <c r="G3532" s="851"/>
      <c r="H3532" s="851"/>
      <c r="I3532" s="851"/>
      <c r="J3532" s="851"/>
      <c r="K3532" s="851"/>
      <c r="L3532" s="851"/>
      <c r="M3532" s="851"/>
      <c r="N3532" s="851"/>
      <c r="O3532" s="852"/>
      <c r="R3532"/>
      <c r="S3532"/>
      <c r="T3532"/>
      <c r="U3532"/>
    </row>
    <row r="3533" spans="2:21" ht="18" customHeight="1">
      <c r="B3533" s="853"/>
      <c r="C3533" s="851"/>
      <c r="D3533" s="851"/>
      <c r="E3533" s="851"/>
      <c r="F3533" s="851"/>
      <c r="G3533" s="851"/>
      <c r="H3533" s="851"/>
      <c r="I3533" s="851"/>
      <c r="J3533" s="851"/>
      <c r="K3533" s="851"/>
      <c r="L3533" s="851"/>
      <c r="M3533" s="851"/>
      <c r="N3533" s="851"/>
      <c r="O3533" s="852"/>
      <c r="R3533"/>
      <c r="S3533"/>
      <c r="T3533"/>
      <c r="U3533"/>
    </row>
    <row r="3534" spans="2:21" ht="18" customHeight="1">
      <c r="B3534" s="973" t="s">
        <v>387</v>
      </c>
      <c r="C3534" s="974"/>
      <c r="D3534" s="974"/>
      <c r="E3534" s="974"/>
      <c r="F3534" s="974"/>
      <c r="G3534" s="974"/>
      <c r="H3534" s="974"/>
      <c r="I3534" s="974"/>
      <c r="J3534" s="974"/>
      <c r="K3534" s="974"/>
      <c r="L3534" s="974"/>
      <c r="M3534" s="974"/>
      <c r="N3534" s="974"/>
      <c r="O3534" s="975"/>
      <c r="R3534"/>
      <c r="S3534"/>
      <c r="T3534"/>
      <c r="U3534"/>
    </row>
    <row r="3535" spans="2:21" ht="18" customHeight="1">
      <c r="B3535" s="972"/>
      <c r="C3535" s="851"/>
      <c r="D3535" s="851"/>
      <c r="E3535" s="851"/>
      <c r="F3535" s="851"/>
      <c r="G3535" s="851"/>
      <c r="H3535" s="851"/>
      <c r="I3535" s="851"/>
      <c r="J3535" s="851"/>
      <c r="K3535" s="851"/>
      <c r="L3535" s="851"/>
      <c r="M3535" s="851"/>
      <c r="N3535" s="851"/>
      <c r="O3535" s="852"/>
      <c r="R3535"/>
      <c r="S3535"/>
      <c r="T3535"/>
      <c r="U3535"/>
    </row>
    <row r="3536" spans="2:21" ht="18" customHeight="1">
      <c r="B3536" s="854"/>
      <c r="C3536" s="855"/>
      <c r="D3536" s="855"/>
      <c r="E3536" s="855"/>
      <c r="F3536" s="855"/>
      <c r="G3536" s="855"/>
      <c r="H3536" s="855"/>
      <c r="I3536" s="855"/>
      <c r="J3536" s="855"/>
      <c r="K3536" s="855"/>
      <c r="L3536" s="855"/>
      <c r="M3536" s="855"/>
      <c r="N3536" s="855"/>
      <c r="O3536" s="856"/>
      <c r="R3536"/>
      <c r="S3536"/>
      <c r="T3536"/>
      <c r="U3536"/>
    </row>
    <row r="3537" spans="1:21" ht="18" customHeight="1">
      <c r="B3537" s="976" t="s">
        <v>88</v>
      </c>
      <c r="C3537" s="977"/>
      <c r="D3537" s="977"/>
      <c r="E3537" s="977"/>
      <c r="F3537" s="977"/>
      <c r="G3537" s="977"/>
      <c r="H3537" s="977"/>
      <c r="I3537" s="977"/>
      <c r="J3537" s="977"/>
      <c r="K3537" s="977"/>
      <c r="L3537" s="977"/>
      <c r="M3537" s="977"/>
      <c r="N3537" s="977"/>
      <c r="O3537" s="978"/>
      <c r="R3537"/>
      <c r="S3537"/>
      <c r="T3537"/>
      <c r="U3537"/>
    </row>
    <row r="3538" spans="1:21" ht="18" customHeight="1">
      <c r="B3538" s="955"/>
      <c r="C3538" s="956"/>
      <c r="D3538" s="956"/>
      <c r="E3538" s="956"/>
      <c r="F3538" s="956"/>
      <c r="G3538" s="956"/>
      <c r="H3538" s="956"/>
      <c r="I3538" s="956"/>
      <c r="J3538" s="956"/>
      <c r="K3538" s="956"/>
      <c r="L3538" s="956"/>
      <c r="M3538" s="956"/>
      <c r="N3538" s="956"/>
      <c r="O3538" s="957"/>
      <c r="R3538"/>
      <c r="S3538"/>
      <c r="T3538"/>
      <c r="U3538"/>
    </row>
    <row r="3539" spans="1:21" ht="18" customHeight="1">
      <c r="B3539" s="853"/>
      <c r="C3539" s="851"/>
      <c r="D3539" s="851"/>
      <c r="E3539" s="851"/>
      <c r="F3539" s="851"/>
      <c r="G3539" s="851"/>
      <c r="H3539" s="851"/>
      <c r="I3539" s="851"/>
      <c r="J3539" s="851"/>
      <c r="K3539" s="851"/>
      <c r="L3539" s="851"/>
      <c r="M3539" s="851"/>
      <c r="N3539" s="851"/>
      <c r="O3539" s="852"/>
      <c r="R3539"/>
      <c r="S3539"/>
      <c r="T3539"/>
      <c r="U3539"/>
    </row>
    <row r="3540" spans="1:21" s="519" customFormat="1" ht="18" customHeight="1">
      <c r="B3540" s="854"/>
      <c r="C3540" s="855"/>
      <c r="D3540" s="855"/>
      <c r="E3540" s="855"/>
      <c r="F3540" s="855"/>
      <c r="G3540" s="855"/>
      <c r="H3540" s="855"/>
      <c r="I3540" s="855"/>
      <c r="J3540" s="855"/>
      <c r="K3540" s="855"/>
      <c r="L3540" s="855"/>
      <c r="M3540" s="855"/>
      <c r="N3540" s="855"/>
      <c r="O3540" s="856"/>
    </row>
    <row r="3541" spans="1:21" s="1" customFormat="1" ht="4.5" customHeight="1" thickBot="1">
      <c r="B3541" s="500"/>
      <c r="C3541" s="500"/>
      <c r="D3541" s="501"/>
      <c r="E3541" s="501"/>
      <c r="F3541" s="501"/>
      <c r="G3541" s="501"/>
      <c r="H3541" s="501"/>
      <c r="I3541" s="501"/>
      <c r="J3541" s="501"/>
      <c r="K3541" s="501"/>
      <c r="L3541" s="501"/>
      <c r="M3541" s="501"/>
      <c r="N3541" s="501"/>
      <c r="O3541" s="501"/>
    </row>
    <row r="3542" spans="1:21" s="1" customFormat="1" ht="18" customHeight="1" thickBot="1">
      <c r="B3542" s="958" t="s">
        <v>76</v>
      </c>
      <c r="C3542" s="959"/>
      <c r="D3542" s="960"/>
      <c r="E3542" s="714">
        <v>33</v>
      </c>
      <c r="F3542" s="450"/>
      <c r="G3542" s="450"/>
      <c r="H3542" s="450"/>
      <c r="I3542" s="450"/>
      <c r="J3542" s="450"/>
      <c r="K3542" s="450"/>
      <c r="L3542" s="760"/>
      <c r="M3542" s="760"/>
      <c r="N3542" s="760"/>
      <c r="O3542" s="760"/>
    </row>
    <row r="3543" spans="1:21" s="38" customFormat="1" ht="18.75" customHeight="1">
      <c r="A3543" s="307"/>
      <c r="B3543" s="224" t="s">
        <v>493</v>
      </c>
      <c r="C3543" s="224"/>
      <c r="D3543" s="225"/>
      <c r="E3543" s="226"/>
      <c r="F3543" s="226"/>
      <c r="G3543" s="226"/>
      <c r="H3543" s="226"/>
      <c r="I3543" s="226"/>
      <c r="J3543" s="502"/>
      <c r="K3543" s="227"/>
      <c r="L3543" s="760"/>
      <c r="M3543" s="760"/>
      <c r="N3543" s="760"/>
      <c r="O3543" s="760"/>
    </row>
    <row r="3544" spans="1:21" s="38" customFormat="1">
      <c r="A3544" s="503"/>
      <c r="B3544" s="375" t="s">
        <v>228</v>
      </c>
      <c r="C3544" s="375"/>
      <c r="D3544" s="504"/>
      <c r="E3544" s="505"/>
      <c r="F3544" s="505"/>
      <c r="G3544" s="228" t="s">
        <v>229</v>
      </c>
      <c r="H3544" s="504"/>
      <c r="I3544" s="375" t="s">
        <v>230</v>
      </c>
      <c r="J3544" s="375"/>
      <c r="K3544" s="503"/>
      <c r="L3544" s="506"/>
      <c r="M3544" s="507"/>
      <c r="N3544" s="508"/>
      <c r="O3544" s="228" t="s">
        <v>229</v>
      </c>
    </row>
    <row r="3545" spans="1:21" s="38" customFormat="1">
      <c r="A3545" s="509"/>
      <c r="B3545" s="229" t="s">
        <v>231</v>
      </c>
      <c r="C3545" s="230"/>
      <c r="D3545" s="230"/>
      <c r="E3545" s="231"/>
      <c r="F3545" s="231" t="s">
        <v>232</v>
      </c>
      <c r="G3545" s="232" t="s">
        <v>233</v>
      </c>
      <c r="H3545" s="233"/>
      <c r="I3545" s="229" t="s">
        <v>231</v>
      </c>
      <c r="J3545" s="230"/>
      <c r="K3545" s="230"/>
      <c r="L3545" s="230"/>
      <c r="M3545" s="231"/>
      <c r="N3545" s="231" t="s">
        <v>232</v>
      </c>
      <c r="O3545" s="232" t="s">
        <v>233</v>
      </c>
    </row>
    <row r="3546" spans="1:21" s="38" customFormat="1" ht="18" customHeight="1">
      <c r="A3546" s="503"/>
      <c r="B3546" s="234" t="s">
        <v>234</v>
      </c>
      <c r="C3546" s="235"/>
      <c r="D3546" s="235"/>
      <c r="E3546" s="236"/>
      <c r="F3546" s="237"/>
      <c r="G3546" s="238"/>
      <c r="H3546" s="510"/>
      <c r="I3546" s="234" t="s">
        <v>235</v>
      </c>
      <c r="J3546" s="235"/>
      <c r="K3546" s="235"/>
      <c r="L3546" s="235"/>
      <c r="M3546" s="236"/>
      <c r="N3546" s="239"/>
      <c r="O3546" s="240"/>
    </row>
    <row r="3547" spans="1:21" s="38" customFormat="1" ht="14.25" customHeight="1">
      <c r="A3547" s="503"/>
      <c r="B3547" s="241"/>
      <c r="C3547" s="242"/>
      <c r="D3547" s="243"/>
      <c r="E3547" s="244"/>
      <c r="F3547" s="245"/>
      <c r="G3547" s="246"/>
      <c r="H3547" s="510"/>
      <c r="I3547" s="247"/>
      <c r="J3547" s="248"/>
      <c r="K3547" s="243"/>
      <c r="L3547" s="243"/>
      <c r="M3547" s="244"/>
      <c r="N3547" s="245"/>
      <c r="O3547" s="249"/>
    </row>
    <row r="3548" spans="1:21" s="38" customFormat="1" ht="14.25" customHeight="1">
      <c r="A3548" s="503"/>
      <c r="B3548" s="250"/>
      <c r="C3548" s="251"/>
      <c r="D3548" s="252"/>
      <c r="E3548" s="253"/>
      <c r="F3548" s="245"/>
      <c r="G3548" s="254">
        <f>ROUNDDOWN(SUM(F3547:F3554)/1000,0)</f>
        <v>0</v>
      </c>
      <c r="H3548" s="511"/>
      <c r="I3548" s="247"/>
      <c r="J3548" s="255"/>
      <c r="K3548" s="252"/>
      <c r="L3548" s="252"/>
      <c r="M3548" s="253"/>
      <c r="N3548" s="245"/>
      <c r="O3548" s="256">
        <f>ROUNDDOWN(SUM(N3547:N3559)/1000,0)</f>
        <v>0</v>
      </c>
    </row>
    <row r="3549" spans="1:21" s="38" customFormat="1" ht="14.25" customHeight="1">
      <c r="A3549" s="503"/>
      <c r="B3549" s="250"/>
      <c r="C3549" s="251"/>
      <c r="D3549" s="252"/>
      <c r="E3549" s="253"/>
      <c r="F3549" s="245"/>
      <c r="G3549" s="254"/>
      <c r="H3549" s="511"/>
      <c r="I3549" s="257"/>
      <c r="J3549" s="255"/>
      <c r="K3549" s="252"/>
      <c r="L3549" s="252"/>
      <c r="M3549" s="253"/>
      <c r="N3549" s="245"/>
      <c r="O3549" s="249"/>
    </row>
    <row r="3550" spans="1:21" s="38" customFormat="1" ht="14.25" customHeight="1">
      <c r="A3550" s="503"/>
      <c r="B3550" s="250"/>
      <c r="C3550" s="251"/>
      <c r="D3550" s="252"/>
      <c r="E3550" s="253"/>
      <c r="F3550" s="245"/>
      <c r="G3550" s="254"/>
      <c r="H3550" s="511"/>
      <c r="I3550" s="257"/>
      <c r="J3550" s="255"/>
      <c r="K3550" s="252"/>
      <c r="L3550" s="252"/>
      <c r="M3550" s="253"/>
      <c r="N3550" s="245"/>
      <c r="O3550" s="249"/>
    </row>
    <row r="3551" spans="1:21" s="38" customFormat="1" ht="14.25" customHeight="1">
      <c r="A3551" s="503"/>
      <c r="B3551" s="250"/>
      <c r="C3551" s="251"/>
      <c r="D3551" s="252"/>
      <c r="E3551" s="253"/>
      <c r="F3551" s="245"/>
      <c r="G3551" s="254"/>
      <c r="H3551" s="511"/>
      <c r="I3551" s="257"/>
      <c r="J3551" s="255"/>
      <c r="K3551" s="252"/>
      <c r="L3551" s="252"/>
      <c r="M3551" s="253"/>
      <c r="N3551" s="245"/>
      <c r="O3551" s="249"/>
    </row>
    <row r="3552" spans="1:21" s="38" customFormat="1" ht="14.25" customHeight="1">
      <c r="A3552" s="503"/>
      <c r="B3552" s="250"/>
      <c r="C3552" s="251"/>
      <c r="D3552" s="252"/>
      <c r="E3552" s="253"/>
      <c r="F3552" s="245"/>
      <c r="G3552" s="254"/>
      <c r="H3552" s="511"/>
      <c r="I3552" s="257"/>
      <c r="J3552" s="255"/>
      <c r="K3552" s="252"/>
      <c r="L3552" s="252"/>
      <c r="M3552" s="253"/>
      <c r="N3552" s="245"/>
      <c r="O3552" s="249"/>
    </row>
    <row r="3553" spans="1:15" s="38" customFormat="1" ht="14.25" customHeight="1">
      <c r="A3553" s="503"/>
      <c r="B3553" s="250"/>
      <c r="C3553" s="251"/>
      <c r="D3553" s="252"/>
      <c r="E3553" s="253"/>
      <c r="F3553" s="245"/>
      <c r="G3553" s="258"/>
      <c r="H3553" s="512"/>
      <c r="I3553" s="259"/>
      <c r="J3553" s="255"/>
      <c r="K3553" s="252"/>
      <c r="L3553" s="252"/>
      <c r="M3553" s="253"/>
      <c r="N3553" s="245"/>
      <c r="O3553" s="249"/>
    </row>
    <row r="3554" spans="1:15" s="38" customFormat="1" ht="14.25" customHeight="1">
      <c r="A3554" s="503"/>
      <c r="B3554" s="250"/>
      <c r="C3554" s="260"/>
      <c r="D3554" s="261"/>
      <c r="E3554" s="262"/>
      <c r="F3554" s="263"/>
      <c r="G3554" s="258"/>
      <c r="H3554" s="512"/>
      <c r="I3554" s="259"/>
      <c r="J3554" s="255"/>
      <c r="K3554" s="252"/>
      <c r="L3554" s="252"/>
      <c r="M3554" s="253"/>
      <c r="N3554" s="245"/>
      <c r="O3554" s="249"/>
    </row>
    <row r="3555" spans="1:15" s="38" customFormat="1" ht="14.25" customHeight="1">
      <c r="A3555" s="503"/>
      <c r="B3555" s="234" t="s">
        <v>236</v>
      </c>
      <c r="C3555" s="235"/>
      <c r="D3555" s="235"/>
      <c r="E3555" s="236"/>
      <c r="F3555" s="237"/>
      <c r="G3555" s="238"/>
      <c r="H3555" s="513"/>
      <c r="I3555" s="247"/>
      <c r="J3555" s="255"/>
      <c r="K3555" s="252"/>
      <c r="L3555" s="252"/>
      <c r="M3555" s="253"/>
      <c r="N3555" s="245"/>
      <c r="O3555" s="249"/>
    </row>
    <row r="3556" spans="1:15" s="38" customFormat="1" ht="14.25" customHeight="1">
      <c r="A3556" s="503"/>
      <c r="B3556" s="241"/>
      <c r="C3556" s="242"/>
      <c r="D3556" s="243"/>
      <c r="E3556" s="244"/>
      <c r="F3556" s="264"/>
      <c r="G3556" s="246"/>
      <c r="H3556" s="513"/>
      <c r="I3556" s="257"/>
      <c r="J3556" s="255"/>
      <c r="K3556" s="252"/>
      <c r="L3556" s="252"/>
      <c r="M3556" s="253"/>
      <c r="N3556" s="245"/>
      <c r="O3556" s="249"/>
    </row>
    <row r="3557" spans="1:15" s="38" customFormat="1" ht="14.25" customHeight="1">
      <c r="A3557" s="503"/>
      <c r="B3557" s="250"/>
      <c r="C3557" s="251"/>
      <c r="D3557" s="252"/>
      <c r="E3557" s="253"/>
      <c r="F3557" s="265"/>
      <c r="G3557" s="254">
        <f>ROUNDDOWN(SUM(F3556:F3560)/1000,0)</f>
        <v>0</v>
      </c>
      <c r="H3557" s="511"/>
      <c r="I3557" s="247"/>
      <c r="J3557" s="255"/>
      <c r="K3557" s="252"/>
      <c r="L3557" s="252"/>
      <c r="M3557" s="253"/>
      <c r="N3557" s="245"/>
      <c r="O3557" s="249"/>
    </row>
    <row r="3558" spans="1:15" s="38" customFormat="1" ht="14.25" customHeight="1">
      <c r="A3558" s="503"/>
      <c r="B3558" s="250"/>
      <c r="C3558" s="251"/>
      <c r="D3558" s="252"/>
      <c r="E3558" s="253"/>
      <c r="F3558" s="265"/>
      <c r="G3558" s="254"/>
      <c r="H3558" s="511"/>
      <c r="I3558" s="247"/>
      <c r="J3558" s="255"/>
      <c r="K3558" s="252"/>
      <c r="L3558" s="252"/>
      <c r="M3558" s="253"/>
      <c r="N3558" s="265"/>
      <c r="O3558" s="249"/>
    </row>
    <row r="3559" spans="1:15" s="38" customFormat="1" ht="14.25" customHeight="1">
      <c r="A3559" s="503"/>
      <c r="B3559" s="250"/>
      <c r="C3559" s="251"/>
      <c r="D3559" s="252"/>
      <c r="E3559" s="253"/>
      <c r="F3559" s="245"/>
      <c r="G3559" s="254"/>
      <c r="H3559" s="513"/>
      <c r="I3559" s="247"/>
      <c r="J3559" s="266"/>
      <c r="K3559" s="261"/>
      <c r="L3559" s="261"/>
      <c r="M3559" s="262"/>
      <c r="N3559" s="245"/>
      <c r="O3559" s="267"/>
    </row>
    <row r="3560" spans="1:15" s="38" customFormat="1" ht="14.25" customHeight="1">
      <c r="A3560" s="503"/>
      <c r="B3560" s="250"/>
      <c r="C3560" s="260"/>
      <c r="D3560" s="261"/>
      <c r="E3560" s="262"/>
      <c r="F3560" s="263"/>
      <c r="G3560" s="254"/>
      <c r="H3560" s="511"/>
      <c r="I3560" s="234" t="s">
        <v>237</v>
      </c>
      <c r="J3560" s="235"/>
      <c r="K3560" s="235"/>
      <c r="L3560" s="235"/>
      <c r="M3560" s="236"/>
      <c r="N3560" s="237"/>
      <c r="O3560" s="268"/>
    </row>
    <row r="3561" spans="1:15" s="38" customFormat="1" ht="14.25" customHeight="1">
      <c r="A3561" s="503"/>
      <c r="B3561" s="234" t="s">
        <v>238</v>
      </c>
      <c r="C3561" s="235"/>
      <c r="D3561" s="235"/>
      <c r="E3561" s="236"/>
      <c r="F3561" s="237"/>
      <c r="G3561" s="238"/>
      <c r="H3561" s="511"/>
      <c r="I3561" s="247"/>
      <c r="J3561" s="248"/>
      <c r="K3561" s="243"/>
      <c r="L3561" s="243"/>
      <c r="M3561" s="244"/>
      <c r="N3561" s="245"/>
      <c r="O3561" s="249"/>
    </row>
    <row r="3562" spans="1:15" s="38" customFormat="1" ht="14.25" customHeight="1">
      <c r="A3562" s="503"/>
      <c r="B3562" s="241"/>
      <c r="C3562" s="242"/>
      <c r="D3562" s="243"/>
      <c r="E3562" s="244"/>
      <c r="F3562" s="264"/>
      <c r="G3562" s="246"/>
      <c r="H3562" s="513"/>
      <c r="I3562" s="247"/>
      <c r="J3562" s="255"/>
      <c r="K3562" s="252"/>
      <c r="L3562" s="252"/>
      <c r="M3562" s="253"/>
      <c r="N3562" s="265"/>
      <c r="O3562" s="256">
        <f>ROUNDDOWN(SUM(N3561:N3577)/1000,0)</f>
        <v>0</v>
      </c>
    </row>
    <row r="3563" spans="1:15" s="38" customFormat="1" ht="14.25" customHeight="1">
      <c r="A3563" s="503"/>
      <c r="B3563" s="250"/>
      <c r="C3563" s="251"/>
      <c r="D3563" s="252"/>
      <c r="E3563" s="253"/>
      <c r="F3563" s="265"/>
      <c r="G3563" s="254">
        <f>ROUNDDOWN(SUM(F3562:F3567)/1000,0)</f>
        <v>0</v>
      </c>
      <c r="H3563" s="513"/>
      <c r="I3563" s="257"/>
      <c r="J3563" s="255"/>
      <c r="K3563" s="252"/>
      <c r="L3563" s="252"/>
      <c r="M3563" s="253"/>
      <c r="N3563" s="245"/>
      <c r="O3563" s="249"/>
    </row>
    <row r="3564" spans="1:15" s="38" customFormat="1" ht="14.25" customHeight="1">
      <c r="A3564" s="503"/>
      <c r="B3564" s="250"/>
      <c r="C3564" s="251"/>
      <c r="D3564" s="252"/>
      <c r="E3564" s="253"/>
      <c r="F3564" s="265"/>
      <c r="G3564" s="254"/>
      <c r="H3564" s="513"/>
      <c r="I3564" s="257"/>
      <c r="J3564" s="255"/>
      <c r="K3564" s="252"/>
      <c r="L3564" s="252"/>
      <c r="M3564" s="253"/>
      <c r="N3564" s="245"/>
      <c r="O3564" s="249"/>
    </row>
    <row r="3565" spans="1:15" s="38" customFormat="1" ht="14.25" customHeight="1">
      <c r="A3565" s="503"/>
      <c r="B3565" s="250"/>
      <c r="C3565" s="251"/>
      <c r="D3565" s="252"/>
      <c r="E3565" s="253"/>
      <c r="F3565" s="265"/>
      <c r="G3565" s="254"/>
      <c r="H3565" s="511"/>
      <c r="I3565" s="257"/>
      <c r="J3565" s="255"/>
      <c r="K3565" s="252"/>
      <c r="L3565" s="252"/>
      <c r="M3565" s="253"/>
      <c r="N3565" s="265"/>
      <c r="O3565" s="249"/>
    </row>
    <row r="3566" spans="1:15" s="38" customFormat="1" ht="14.25" customHeight="1">
      <c r="A3566" s="503"/>
      <c r="B3566" s="250"/>
      <c r="C3566" s="251"/>
      <c r="D3566" s="252"/>
      <c r="E3566" s="253"/>
      <c r="F3566" s="245"/>
      <c r="G3566" s="254"/>
      <c r="H3566" s="511"/>
      <c r="I3566" s="257"/>
      <c r="J3566" s="255"/>
      <c r="K3566" s="252"/>
      <c r="L3566" s="252"/>
      <c r="M3566" s="253"/>
      <c r="N3566" s="265"/>
      <c r="O3566" s="249"/>
    </row>
    <row r="3567" spans="1:15" s="38" customFormat="1" ht="14.25" customHeight="1">
      <c r="A3567" s="503"/>
      <c r="B3567" s="250"/>
      <c r="C3567" s="260"/>
      <c r="D3567" s="261"/>
      <c r="E3567" s="262"/>
      <c r="F3567" s="263"/>
      <c r="G3567" s="254"/>
      <c r="H3567" s="511"/>
      <c r="I3567" s="247"/>
      <c r="J3567" s="255"/>
      <c r="K3567" s="252"/>
      <c r="L3567" s="252"/>
      <c r="M3567" s="253"/>
      <c r="N3567" s="265"/>
      <c r="O3567" s="249"/>
    </row>
    <row r="3568" spans="1:15" s="38" customFormat="1" ht="14.25" customHeight="1">
      <c r="A3568" s="503"/>
      <c r="B3568" s="234" t="s">
        <v>239</v>
      </c>
      <c r="C3568" s="235"/>
      <c r="D3568" s="235"/>
      <c r="E3568" s="236"/>
      <c r="F3568" s="237"/>
      <c r="G3568" s="238"/>
      <c r="H3568" s="511"/>
      <c r="I3568" s="257"/>
      <c r="J3568" s="255"/>
      <c r="K3568" s="252"/>
      <c r="L3568" s="252"/>
      <c r="M3568" s="253"/>
      <c r="N3568" s="265"/>
      <c r="O3568" s="249"/>
    </row>
    <row r="3569" spans="1:15" s="38" customFormat="1" ht="14.25" customHeight="1">
      <c r="A3569" s="503"/>
      <c r="B3569" s="241"/>
      <c r="C3569" s="242"/>
      <c r="D3569" s="243"/>
      <c r="E3569" s="244"/>
      <c r="F3569" s="264"/>
      <c r="G3569" s="246"/>
      <c r="H3569" s="513"/>
      <c r="I3569" s="247"/>
      <c r="J3569" s="255"/>
      <c r="K3569" s="252"/>
      <c r="L3569" s="252"/>
      <c r="M3569" s="253"/>
      <c r="N3569" s="245"/>
      <c r="O3569" s="249"/>
    </row>
    <row r="3570" spans="1:15" s="38" customFormat="1" ht="14.25" customHeight="1">
      <c r="A3570" s="503"/>
      <c r="B3570" s="250"/>
      <c r="C3570" s="251"/>
      <c r="D3570" s="252"/>
      <c r="E3570" s="253"/>
      <c r="F3570" s="265"/>
      <c r="G3570" s="254">
        <f>ROUNDDOWN(SUM(F3569:F3573)/1000,0)</f>
        <v>0</v>
      </c>
      <c r="H3570" s="513"/>
      <c r="I3570" s="247"/>
      <c r="J3570" s="255"/>
      <c r="K3570" s="252"/>
      <c r="L3570" s="252"/>
      <c r="M3570" s="253"/>
      <c r="N3570" s="245"/>
      <c r="O3570" s="249"/>
    </row>
    <row r="3571" spans="1:15" s="38" customFormat="1" ht="14.25" customHeight="1">
      <c r="A3571" s="503"/>
      <c r="B3571" s="250"/>
      <c r="C3571" s="251"/>
      <c r="D3571" s="252"/>
      <c r="E3571" s="253"/>
      <c r="F3571" s="265"/>
      <c r="G3571" s="254"/>
      <c r="H3571" s="513"/>
      <c r="I3571" s="247"/>
      <c r="J3571" s="255"/>
      <c r="K3571" s="252"/>
      <c r="L3571" s="252"/>
      <c r="M3571" s="253"/>
      <c r="N3571" s="245"/>
      <c r="O3571" s="249"/>
    </row>
    <row r="3572" spans="1:15" s="38" customFormat="1" ht="14.25" customHeight="1">
      <c r="A3572" s="503"/>
      <c r="B3572" s="250"/>
      <c r="C3572" s="251"/>
      <c r="D3572" s="252"/>
      <c r="E3572" s="253"/>
      <c r="F3572" s="245"/>
      <c r="G3572" s="254"/>
      <c r="H3572" s="511"/>
      <c r="I3572" s="257"/>
      <c r="J3572" s="255"/>
      <c r="K3572" s="252"/>
      <c r="L3572" s="252"/>
      <c r="M3572" s="253"/>
      <c r="N3572" s="265"/>
      <c r="O3572" s="249"/>
    </row>
    <row r="3573" spans="1:15" s="38" customFormat="1" ht="14.25" customHeight="1">
      <c r="A3573" s="503"/>
      <c r="B3573" s="250"/>
      <c r="C3573" s="260"/>
      <c r="D3573" s="261"/>
      <c r="E3573" s="262"/>
      <c r="F3573" s="263"/>
      <c r="G3573" s="254"/>
      <c r="H3573" s="511"/>
      <c r="I3573" s="257"/>
      <c r="J3573" s="255"/>
      <c r="K3573" s="252"/>
      <c r="L3573" s="252"/>
      <c r="M3573" s="253"/>
      <c r="N3573" s="245"/>
      <c r="O3573" s="249"/>
    </row>
    <row r="3574" spans="1:15" s="38" customFormat="1" ht="14.25" customHeight="1">
      <c r="A3574" s="503"/>
      <c r="B3574" s="234" t="s">
        <v>240</v>
      </c>
      <c r="C3574" s="235"/>
      <c r="D3574" s="235"/>
      <c r="E3574" s="236"/>
      <c r="F3574" s="237"/>
      <c r="G3574" s="238"/>
      <c r="H3574" s="511"/>
      <c r="I3574" s="257"/>
      <c r="J3574" s="255"/>
      <c r="K3574" s="252"/>
      <c r="L3574" s="252"/>
      <c r="M3574" s="253"/>
      <c r="N3574" s="245"/>
      <c r="O3574" s="249"/>
    </row>
    <row r="3575" spans="1:15" s="38" customFormat="1" ht="14.25" customHeight="1">
      <c r="A3575" s="503"/>
      <c r="B3575" s="241"/>
      <c r="C3575" s="242"/>
      <c r="D3575" s="243"/>
      <c r="E3575" s="244"/>
      <c r="F3575" s="269"/>
      <c r="G3575" s="246"/>
      <c r="H3575" s="511"/>
      <c r="I3575" s="257"/>
      <c r="J3575" s="255"/>
      <c r="K3575" s="252"/>
      <c r="L3575" s="252"/>
      <c r="M3575" s="253"/>
      <c r="N3575" s="245"/>
      <c r="O3575" s="249"/>
    </row>
    <row r="3576" spans="1:15" s="38" customFormat="1" ht="14.25" customHeight="1">
      <c r="A3576" s="503"/>
      <c r="B3576" s="250"/>
      <c r="C3576" s="251"/>
      <c r="D3576" s="252"/>
      <c r="E3576" s="253"/>
      <c r="F3576" s="245"/>
      <c r="G3576" s="246">
        <f>ROUNDDOWN(SUM(F3575:F3579)/1000,0)</f>
        <v>0</v>
      </c>
      <c r="H3576" s="511"/>
      <c r="I3576" s="247"/>
      <c r="J3576" s="255"/>
      <c r="K3576" s="252"/>
      <c r="L3576" s="252"/>
      <c r="M3576" s="253"/>
      <c r="N3576" s="265"/>
      <c r="O3576" s="249"/>
    </row>
    <row r="3577" spans="1:15" s="38" customFormat="1" ht="14.25" customHeight="1">
      <c r="A3577" s="503"/>
      <c r="B3577" s="250"/>
      <c r="C3577" s="251"/>
      <c r="D3577" s="252"/>
      <c r="E3577" s="253"/>
      <c r="F3577" s="265"/>
      <c r="G3577" s="246"/>
      <c r="H3577" s="513"/>
      <c r="I3577" s="247"/>
      <c r="J3577" s="266"/>
      <c r="K3577" s="261"/>
      <c r="L3577" s="261"/>
      <c r="M3577" s="262"/>
      <c r="N3577" s="245"/>
      <c r="O3577" s="267"/>
    </row>
    <row r="3578" spans="1:15" s="38" customFormat="1" ht="14.25" customHeight="1">
      <c r="A3578" s="503"/>
      <c r="B3578" s="250"/>
      <c r="C3578" s="251"/>
      <c r="D3578" s="252"/>
      <c r="E3578" s="253"/>
      <c r="F3578" s="265"/>
      <c r="G3578" s="246"/>
      <c r="H3578" s="511"/>
      <c r="I3578" s="270" t="s">
        <v>241</v>
      </c>
      <c r="J3578" s="271"/>
      <c r="K3578" s="271"/>
      <c r="L3578" s="271"/>
      <c r="M3578" s="272"/>
      <c r="N3578" s="237"/>
      <c r="O3578" s="268"/>
    </row>
    <row r="3579" spans="1:15" s="38" customFormat="1" ht="14.25" customHeight="1">
      <c r="A3579" s="503"/>
      <c r="B3579" s="250"/>
      <c r="C3579" s="260"/>
      <c r="D3579" s="261"/>
      <c r="E3579" s="262"/>
      <c r="F3579" s="263"/>
      <c r="G3579" s="254"/>
      <c r="H3579" s="513"/>
      <c r="I3579" s="247"/>
      <c r="J3579" s="248"/>
      <c r="K3579" s="243"/>
      <c r="L3579" s="243"/>
      <c r="M3579" s="244"/>
      <c r="N3579" s="273"/>
      <c r="O3579" s="249"/>
    </row>
    <row r="3580" spans="1:15" s="38" customFormat="1" ht="14.25" customHeight="1">
      <c r="A3580" s="503"/>
      <c r="B3580" s="234" t="s">
        <v>242</v>
      </c>
      <c r="C3580" s="235"/>
      <c r="D3580" s="235"/>
      <c r="E3580" s="236"/>
      <c r="F3580" s="237"/>
      <c r="G3580" s="238"/>
      <c r="H3580" s="513"/>
      <c r="I3580" s="247"/>
      <c r="J3580" s="255"/>
      <c r="K3580" s="252"/>
      <c r="L3580" s="252"/>
      <c r="M3580" s="253"/>
      <c r="N3580" s="274"/>
      <c r="O3580" s="275">
        <f>ROUNDDOWN(SUM(N3579:N3590)/1000,0)</f>
        <v>0</v>
      </c>
    </row>
    <row r="3581" spans="1:15" s="38" customFormat="1" ht="14.25" customHeight="1">
      <c r="A3581" s="503"/>
      <c r="B3581" s="241"/>
      <c r="C3581" s="242"/>
      <c r="D3581" s="243"/>
      <c r="E3581" s="244"/>
      <c r="F3581" s="269"/>
      <c r="G3581" s="246"/>
      <c r="H3581" s="513"/>
      <c r="I3581" s="257"/>
      <c r="J3581" s="255"/>
      <c r="K3581" s="252"/>
      <c r="L3581" s="252"/>
      <c r="M3581" s="253"/>
      <c r="N3581" s="276"/>
      <c r="O3581" s="249"/>
    </row>
    <row r="3582" spans="1:15" s="38" customFormat="1" ht="14.25" customHeight="1">
      <c r="A3582" s="503"/>
      <c r="B3582" s="250"/>
      <c r="C3582" s="251"/>
      <c r="D3582" s="252"/>
      <c r="E3582" s="253"/>
      <c r="F3582" s="263"/>
      <c r="G3582" s="254">
        <f>ROUNDDOWN(SUM(F3581:F3584)/1000,0)</f>
        <v>0</v>
      </c>
      <c r="H3582" s="511"/>
      <c r="I3582" s="247"/>
      <c r="J3582" s="255"/>
      <c r="K3582" s="252"/>
      <c r="L3582" s="252"/>
      <c r="M3582" s="253"/>
      <c r="N3582" s="274"/>
      <c r="O3582" s="249"/>
    </row>
    <row r="3583" spans="1:15" s="38" customFormat="1" ht="14.25" customHeight="1">
      <c r="A3583" s="503"/>
      <c r="B3583" s="250"/>
      <c r="C3583" s="251"/>
      <c r="D3583" s="252"/>
      <c r="E3583" s="253"/>
      <c r="F3583" s="263"/>
      <c r="G3583" s="254"/>
      <c r="H3583" s="513"/>
      <c r="I3583" s="257"/>
      <c r="J3583" s="255"/>
      <c r="K3583" s="252"/>
      <c r="L3583" s="252"/>
      <c r="M3583" s="253"/>
      <c r="N3583" s="276"/>
      <c r="O3583" s="249"/>
    </row>
    <row r="3584" spans="1:15" s="38" customFormat="1" ht="14.25" customHeight="1">
      <c r="A3584" s="503"/>
      <c r="B3584" s="250"/>
      <c r="C3584" s="260"/>
      <c r="D3584" s="261"/>
      <c r="E3584" s="262"/>
      <c r="F3584" s="263"/>
      <c r="G3584" s="254"/>
      <c r="H3584" s="513"/>
      <c r="I3584" s="247"/>
      <c r="J3584" s="255"/>
      <c r="K3584" s="252"/>
      <c r="L3584" s="252"/>
      <c r="M3584" s="253"/>
      <c r="N3584" s="274"/>
      <c r="O3584" s="249"/>
    </row>
    <row r="3585" spans="1:21" s="38" customFormat="1" ht="14.25" customHeight="1" thickBot="1">
      <c r="A3585" s="503"/>
      <c r="B3585" s="277" t="s">
        <v>243</v>
      </c>
      <c r="C3585" s="278"/>
      <c r="D3585" s="278"/>
      <c r="E3585" s="279"/>
      <c r="F3585" s="280"/>
      <c r="G3585" s="281">
        <f>G3586-G3548-G3557-G3563-G3570-G3576-G3582</f>
        <v>0</v>
      </c>
      <c r="H3585" s="511"/>
      <c r="I3585" s="282"/>
      <c r="J3585" s="255"/>
      <c r="K3585" s="252"/>
      <c r="L3585" s="252"/>
      <c r="M3585" s="253"/>
      <c r="N3585" s="274"/>
      <c r="O3585" s="249"/>
    </row>
    <row r="3586" spans="1:21" s="38" customFormat="1" ht="20.149999999999999" customHeight="1" thickTop="1">
      <c r="A3586" s="503"/>
      <c r="B3586" s="961" t="s">
        <v>244</v>
      </c>
      <c r="C3586" s="962"/>
      <c r="D3586" s="962"/>
      <c r="E3586" s="962"/>
      <c r="F3586" s="963"/>
      <c r="G3586" s="283">
        <f>O3593</f>
        <v>0</v>
      </c>
      <c r="H3586" s="511"/>
      <c r="I3586" s="284"/>
      <c r="J3586" s="255"/>
      <c r="K3586" s="252"/>
      <c r="L3586" s="252"/>
      <c r="M3586" s="253"/>
      <c r="N3586" s="274"/>
      <c r="O3586" s="249"/>
    </row>
    <row r="3587" spans="1:21" s="38" customFormat="1" ht="14.25" customHeight="1">
      <c r="A3587" s="503"/>
      <c r="B3587" s="285" t="s">
        <v>245</v>
      </c>
      <c r="C3587" s="286"/>
      <c r="D3587" s="286"/>
      <c r="E3587" s="286"/>
      <c r="F3587" s="286"/>
      <c r="G3587" s="287"/>
      <c r="H3587" s="287"/>
      <c r="I3587" s="247"/>
      <c r="J3587" s="255"/>
      <c r="K3587" s="252"/>
      <c r="L3587" s="252"/>
      <c r="M3587" s="253"/>
      <c r="N3587" s="274"/>
      <c r="O3587" s="249"/>
    </row>
    <row r="3588" spans="1:21" s="38" customFormat="1" ht="14.25" customHeight="1">
      <c r="A3588" s="503"/>
      <c r="B3588" s="288" t="s">
        <v>246</v>
      </c>
      <c r="C3588" s="286"/>
      <c r="D3588" s="286"/>
      <c r="E3588" s="286"/>
      <c r="F3588" s="286"/>
      <c r="G3588" s="289" t="s">
        <v>247</v>
      </c>
      <c r="H3588" s="514"/>
      <c r="I3588" s="247"/>
      <c r="J3588" s="255"/>
      <c r="K3588" s="252"/>
      <c r="L3588" s="252"/>
      <c r="M3588" s="253"/>
      <c r="N3588" s="274"/>
      <c r="O3588" s="249"/>
    </row>
    <row r="3589" spans="1:21" s="38" customFormat="1" ht="14.25" customHeight="1">
      <c r="A3589" s="503"/>
      <c r="B3589" s="964" t="s">
        <v>2</v>
      </c>
      <c r="C3589" s="965"/>
      <c r="D3589" s="965"/>
      <c r="E3589" s="965"/>
      <c r="F3589" s="966"/>
      <c r="G3589" s="290" t="s">
        <v>85</v>
      </c>
      <c r="H3589" s="514"/>
      <c r="I3589" s="247"/>
      <c r="J3589" s="255"/>
      <c r="K3589" s="252"/>
      <c r="L3589" s="252"/>
      <c r="M3589" s="253"/>
      <c r="N3589" s="274"/>
      <c r="O3589" s="249"/>
    </row>
    <row r="3590" spans="1:21" s="38" customFormat="1" ht="20.149999999999999" customHeight="1" thickBot="1">
      <c r="A3590" s="503"/>
      <c r="B3590" s="943" t="s">
        <v>248</v>
      </c>
      <c r="C3590" s="967"/>
      <c r="D3590" s="967"/>
      <c r="E3590" s="967"/>
      <c r="F3590" s="968"/>
      <c r="G3590" s="291"/>
      <c r="H3590" s="515"/>
      <c r="I3590" s="292"/>
      <c r="J3590" s="293"/>
      <c r="K3590" s="294"/>
      <c r="L3590" s="294"/>
      <c r="M3590" s="295"/>
      <c r="N3590" s="296"/>
      <c r="O3590" s="297"/>
    </row>
    <row r="3591" spans="1:21" s="38" customFormat="1" ht="22.25" customHeight="1" thickTop="1">
      <c r="A3591" s="503"/>
      <c r="B3591" s="943" t="s">
        <v>249</v>
      </c>
      <c r="C3591" s="944"/>
      <c r="D3591" s="944"/>
      <c r="E3591" s="944"/>
      <c r="F3591" s="945"/>
      <c r="G3591" s="291"/>
      <c r="H3591" s="298"/>
      <c r="I3591" s="946" t="s">
        <v>250</v>
      </c>
      <c r="J3591" s="947"/>
      <c r="K3591" s="947"/>
      <c r="L3591" s="947"/>
      <c r="M3591" s="947"/>
      <c r="N3591" s="948"/>
      <c r="O3591" s="299">
        <f>SUM(O3548,O3562,O3580,)</f>
        <v>0</v>
      </c>
    </row>
    <row r="3592" spans="1:21" s="38" customFormat="1" ht="35.15" customHeight="1" thickBot="1">
      <c r="A3592" s="503"/>
      <c r="B3592" s="949" t="s">
        <v>251</v>
      </c>
      <c r="C3592" s="950"/>
      <c r="D3592" s="950"/>
      <c r="E3592" s="950"/>
      <c r="F3592" s="951"/>
      <c r="G3592" s="300"/>
      <c r="H3592" s="226"/>
      <c r="I3592" s="929" t="s">
        <v>252</v>
      </c>
      <c r="J3592" s="930"/>
      <c r="K3592" s="930"/>
      <c r="L3592" s="930"/>
      <c r="M3592" s="930"/>
      <c r="N3592" s="931"/>
      <c r="O3592" s="301">
        <f>IF(共通入力シート!$B$18="課税事業者",ROUNDDOWN((O3591-G3593)*10/110,0),0)</f>
        <v>0</v>
      </c>
    </row>
    <row r="3593" spans="1:21" s="38" customFormat="1" ht="25.25" customHeight="1" thickTop="1">
      <c r="A3593" s="503"/>
      <c r="B3593" s="952" t="s">
        <v>90</v>
      </c>
      <c r="C3593" s="953"/>
      <c r="D3593" s="953"/>
      <c r="E3593" s="953"/>
      <c r="F3593" s="954"/>
      <c r="G3593" s="302">
        <f>SUM(G3590:G3592)</f>
        <v>0</v>
      </c>
      <c r="H3593" s="516"/>
      <c r="I3593" s="929" t="s">
        <v>253</v>
      </c>
      <c r="J3593" s="930"/>
      <c r="K3593" s="930"/>
      <c r="L3593" s="930"/>
      <c r="M3593" s="930"/>
      <c r="N3593" s="931"/>
      <c r="O3593" s="299">
        <f>O3591-O3592</f>
        <v>0</v>
      </c>
    </row>
    <row r="3594" spans="1:21" s="38" customFormat="1" ht="26.25" customHeight="1">
      <c r="A3594" s="503"/>
      <c r="B3594" s="517" t="s">
        <v>254</v>
      </c>
      <c r="C3594" s="303"/>
      <c r="D3594" s="303"/>
      <c r="E3594" s="303"/>
      <c r="F3594" s="303"/>
      <c r="G3594" s="304"/>
      <c r="H3594" s="516"/>
      <c r="I3594" s="929" t="s">
        <v>255</v>
      </c>
      <c r="J3594" s="930"/>
      <c r="K3594" s="930"/>
      <c r="L3594" s="930"/>
      <c r="M3594" s="930"/>
      <c r="N3594" s="931"/>
      <c r="O3594" s="742"/>
    </row>
    <row r="3595" spans="1:21" s="38" customFormat="1" ht="10.5" customHeight="1" thickBot="1">
      <c r="A3595" s="503"/>
      <c r="B3595" s="1"/>
      <c r="C3595" s="303"/>
      <c r="D3595" s="303"/>
      <c r="E3595" s="303"/>
      <c r="F3595" s="303"/>
      <c r="G3595" s="304"/>
      <c r="H3595" s="516"/>
      <c r="I3595" s="518"/>
    </row>
    <row r="3596" spans="1:21" s="38" customFormat="1" ht="25.25" customHeight="1" thickBot="1">
      <c r="A3596" s="503"/>
      <c r="B3596" s="932" t="s">
        <v>103</v>
      </c>
      <c r="C3596" s="933"/>
      <c r="D3596" s="934" t="str">
        <f>IF(共通入力シート!$B$2="","",共通入力シート!$B$2)</f>
        <v/>
      </c>
      <c r="E3596" s="934"/>
      <c r="F3596" s="934"/>
      <c r="G3596" s="935"/>
      <c r="H3596" s="936" t="str">
        <f>IF(共通入力シート!$B$18="※選択してください。","★「共通入力シート」の消費税等仕入控除税額の取扱を選択してください。","")</f>
        <v>★「共通入力シート」の消費税等仕入控除税額の取扱を選択してください。</v>
      </c>
      <c r="I3596" s="937"/>
      <c r="J3596" s="937"/>
      <c r="K3596" s="937"/>
      <c r="L3596" s="937"/>
      <c r="M3596" s="937"/>
      <c r="N3596" s="937"/>
      <c r="O3596" s="937"/>
    </row>
    <row r="3597" spans="1:21" s="38" customFormat="1" ht="25.25" customHeight="1" thickBot="1">
      <c r="A3597" s="503"/>
      <c r="B3597" s="938" t="s">
        <v>256</v>
      </c>
      <c r="C3597" s="939"/>
      <c r="D3597" s="940" t="str">
        <f>IF(O3593=0,"",MAX(0,MIN(INT(O3593/2),G3585)))</f>
        <v/>
      </c>
      <c r="E3597" s="940"/>
      <c r="F3597" s="940"/>
      <c r="G3597" s="305" t="s">
        <v>257</v>
      </c>
      <c r="H3597" s="941" t="s">
        <v>497</v>
      </c>
      <c r="I3597" s="942"/>
      <c r="J3597" s="942"/>
      <c r="K3597" s="942"/>
      <c r="L3597" s="942"/>
      <c r="M3597" s="942"/>
      <c r="N3597" s="942"/>
      <c r="O3597" s="942"/>
    </row>
    <row r="3598" spans="1:21" ht="14.25" customHeight="1" thickBot="1">
      <c r="B3598" s="44" t="s">
        <v>492</v>
      </c>
      <c r="C3598" s="4"/>
      <c r="D3598" s="4"/>
      <c r="E3598" s="4"/>
      <c r="F3598" s="4"/>
      <c r="G3598" s="4"/>
      <c r="H3598" s="4"/>
      <c r="I3598" s="4"/>
      <c r="J3598" s="4"/>
      <c r="K3598" s="4"/>
      <c r="L3598" s="4"/>
      <c r="M3598" s="4"/>
      <c r="N3598" s="4"/>
      <c r="O3598" s="4"/>
      <c r="R3598"/>
      <c r="S3598"/>
      <c r="T3598"/>
      <c r="U3598"/>
    </row>
    <row r="3599" spans="1:21" ht="14.25" customHeight="1">
      <c r="B3599" s="1008" t="s">
        <v>76</v>
      </c>
      <c r="C3599" s="1009"/>
      <c r="D3599" s="1012">
        <v>34</v>
      </c>
      <c r="E3599" s="1008" t="s">
        <v>220</v>
      </c>
      <c r="F3599" s="1014"/>
      <c r="G3599" s="1015"/>
      <c r="H3599" s="1018" t="str">
        <f>IF(F3599="","←選択してください。","")</f>
        <v>←選択してください。</v>
      </c>
      <c r="I3599" s="1019"/>
      <c r="J3599" s="1019"/>
      <c r="K3599" s="1019"/>
      <c r="L3599" s="1019"/>
      <c r="M3599" s="1019"/>
      <c r="N3599" s="1019"/>
      <c r="O3599" s="1019"/>
      <c r="R3599"/>
      <c r="S3599"/>
      <c r="T3599"/>
      <c r="U3599"/>
    </row>
    <row r="3600" spans="1:21" ht="14.25" customHeight="1" thickBot="1">
      <c r="B3600" s="1010"/>
      <c r="C3600" s="1011"/>
      <c r="D3600" s="1013"/>
      <c r="E3600" s="1010"/>
      <c r="F3600" s="1016"/>
      <c r="G3600" s="1017"/>
      <c r="H3600" s="1020"/>
      <c r="I3600" s="1021"/>
      <c r="J3600" s="1021"/>
      <c r="K3600" s="1021"/>
      <c r="L3600" s="1021"/>
      <c r="M3600" s="1021"/>
      <c r="N3600" s="1021"/>
      <c r="O3600" s="1021"/>
      <c r="R3600"/>
      <c r="S3600"/>
      <c r="T3600"/>
      <c r="U3600"/>
    </row>
    <row r="3601" spans="2:21" ht="16.5" customHeight="1">
      <c r="B3601" s="488" t="s">
        <v>77</v>
      </c>
      <c r="C3601" s="489"/>
      <c r="D3601" s="489"/>
      <c r="E3601" s="490"/>
      <c r="F3601" s="489"/>
      <c r="G3601" s="489"/>
      <c r="H3601" s="491"/>
      <c r="I3601" s="491"/>
      <c r="J3601" s="491"/>
      <c r="K3601" s="491"/>
      <c r="L3601" s="491"/>
      <c r="M3601" s="491"/>
      <c r="N3601" s="491"/>
      <c r="O3601" s="492"/>
      <c r="R3601"/>
      <c r="S3601"/>
      <c r="T3601"/>
      <c r="U3601"/>
    </row>
    <row r="3602" spans="2:21" ht="18.75" customHeight="1">
      <c r="B3602" s="999"/>
      <c r="C3602" s="1000"/>
      <c r="D3602" s="1000"/>
      <c r="E3602" s="1000"/>
      <c r="F3602" s="1000"/>
      <c r="G3602" s="1000"/>
      <c r="H3602" s="1000"/>
      <c r="I3602" s="1000"/>
      <c r="J3602" s="1000"/>
      <c r="K3602" s="1000"/>
      <c r="L3602" s="493" t="s">
        <v>388</v>
      </c>
      <c r="M3602" s="1003"/>
      <c r="N3602" s="1003"/>
      <c r="O3602" s="1004"/>
      <c r="Q3602" s="498" t="str">
        <f>IF(M3602="", "←選択してください。", "")</f>
        <v>←選択してください。</v>
      </c>
      <c r="R3602"/>
      <c r="S3602"/>
      <c r="T3602"/>
      <c r="U3602"/>
    </row>
    <row r="3603" spans="2:21" ht="17.25" customHeight="1">
      <c r="B3603" s="1001"/>
      <c r="C3603" s="1002"/>
      <c r="D3603" s="1002"/>
      <c r="E3603" s="1002"/>
      <c r="F3603" s="1002"/>
      <c r="G3603" s="1002"/>
      <c r="H3603" s="1002"/>
      <c r="I3603" s="1002"/>
      <c r="J3603" s="1002"/>
      <c r="K3603" s="1002"/>
      <c r="L3603" s="695" t="s">
        <v>56</v>
      </c>
      <c r="M3603" s="1005"/>
      <c r="N3603" s="1005"/>
      <c r="O3603" s="1006"/>
      <c r="Q3603" s="498" t="str">
        <f>IF(AND(F3599="公演事業", M3603=""),"←選択してください。", IF(AND(F3599&lt;&gt;"公演事業", F3599&lt;&gt;""),"←創作種別を記入する必要はありません。", ""))</f>
        <v/>
      </c>
      <c r="R3603"/>
      <c r="S3603"/>
      <c r="T3603"/>
      <c r="U3603"/>
    </row>
    <row r="3604" spans="2:21" ht="4.5" customHeight="1">
      <c r="B3604" s="453"/>
      <c r="C3604" s="453"/>
      <c r="D3604" s="453"/>
      <c r="E3604" s="453"/>
      <c r="F3604" s="453"/>
      <c r="G3604" s="453"/>
      <c r="H3604" s="453"/>
      <c r="I3604" s="453"/>
      <c r="J3604" s="453"/>
      <c r="K3604" s="453"/>
      <c r="L3604" s="453"/>
      <c r="M3604" s="453"/>
      <c r="N3604" s="453"/>
      <c r="O3604" s="494"/>
      <c r="R3604"/>
      <c r="S3604"/>
      <c r="T3604"/>
      <c r="U3604"/>
    </row>
    <row r="3605" spans="2:21" ht="24" customHeight="1">
      <c r="B3605" s="495" t="s">
        <v>205</v>
      </c>
      <c r="C3605" s="496"/>
      <c r="D3605" s="496"/>
      <c r="E3605" s="496"/>
      <c r="F3605" s="925" t="s">
        <v>55</v>
      </c>
      <c r="G3605" s="1007"/>
      <c r="H3605" s="743"/>
      <c r="I3605" s="925" t="s">
        <v>73</v>
      </c>
      <c r="J3605" s="926"/>
      <c r="K3605" s="1007"/>
      <c r="L3605" s="709" t="str">
        <f>IF(F3599="公演事業",IF(OR($H3607=0,$K3607=0),"",$H3605/($H3607*$K3607)),"")</f>
        <v/>
      </c>
      <c r="M3605" s="925" t="s">
        <v>74</v>
      </c>
      <c r="N3605" s="1007"/>
      <c r="O3605" s="497" t="str">
        <f>IF(OR(F3599&lt;&gt;"公演事業",($O3700+$O3703)=0),"",($G3695-$G3694)/($O3700+$O3703))</f>
        <v/>
      </c>
      <c r="Q3605" s="498" t="str">
        <f>IF(OR(F3599="人材養成事業",F3599= "普及啓発事業"), "←斜線部は記入する必要はありません。", "")</f>
        <v/>
      </c>
      <c r="R3605"/>
      <c r="S3605"/>
      <c r="T3605"/>
      <c r="U3605"/>
    </row>
    <row r="3606" spans="2:21" s="1" customFormat="1" ht="21.75" customHeight="1">
      <c r="B3606" s="982" t="s">
        <v>222</v>
      </c>
      <c r="C3606" s="983"/>
      <c r="D3606" s="986" t="s">
        <v>223</v>
      </c>
      <c r="E3606" s="987"/>
      <c r="F3606" s="988" t="s">
        <v>224</v>
      </c>
      <c r="G3606" s="988"/>
      <c r="H3606" s="989" t="s">
        <v>225</v>
      </c>
      <c r="I3606" s="989"/>
      <c r="J3606" s="989"/>
      <c r="K3606" s="222" t="s">
        <v>226</v>
      </c>
      <c r="L3606" s="990" t="s">
        <v>227</v>
      </c>
      <c r="M3606" s="990"/>
      <c r="N3606" s="990"/>
      <c r="O3606" s="991"/>
    </row>
    <row r="3607" spans="2:21" s="1" customFormat="1" ht="21.75" customHeight="1">
      <c r="B3607" s="984"/>
      <c r="C3607" s="985"/>
      <c r="D3607" s="992"/>
      <c r="E3607" s="993"/>
      <c r="F3607" s="994"/>
      <c r="G3607" s="995"/>
      <c r="H3607" s="996"/>
      <c r="I3607" s="996"/>
      <c r="J3607" s="996"/>
      <c r="K3607" s="223"/>
      <c r="L3607" s="997"/>
      <c r="M3607" s="997"/>
      <c r="N3607" s="997"/>
      <c r="O3607" s="998"/>
      <c r="Q3607" s="498" t="str">
        <f>IF(F3599="公演事業","←すべての項目について、必ず記入してください。", IF(OR(F3599="人材養成事業", F3599="普及啓発事業"), "←記入する必要はありません。", ""))</f>
        <v/>
      </c>
    </row>
    <row r="3608" spans="2:21">
      <c r="B3608" s="1"/>
      <c r="C3608" s="1"/>
      <c r="D3608" s="453"/>
      <c r="E3608" s="453"/>
      <c r="F3608" s="453"/>
      <c r="G3608" s="453"/>
      <c r="H3608" s="453"/>
      <c r="I3608" s="453"/>
      <c r="J3608" s="453"/>
      <c r="K3608" s="453"/>
      <c r="L3608" s="453"/>
      <c r="M3608" s="453"/>
      <c r="N3608" s="453"/>
      <c r="O3608" s="453"/>
      <c r="Q3608" s="498"/>
      <c r="R3608"/>
      <c r="S3608"/>
      <c r="T3608"/>
      <c r="U3608"/>
    </row>
    <row r="3609" spans="2:21" ht="18" customHeight="1">
      <c r="B3609" s="976" t="s">
        <v>87</v>
      </c>
      <c r="C3609" s="977"/>
      <c r="D3609" s="977"/>
      <c r="E3609" s="977"/>
      <c r="F3609" s="977"/>
      <c r="G3609" s="977"/>
      <c r="H3609" s="977"/>
      <c r="I3609" s="977"/>
      <c r="J3609" s="977"/>
      <c r="K3609" s="977"/>
      <c r="L3609" s="977"/>
      <c r="M3609" s="977"/>
      <c r="N3609" s="977"/>
      <c r="O3609" s="978"/>
      <c r="R3609"/>
      <c r="S3609"/>
      <c r="T3609"/>
      <c r="U3609"/>
    </row>
    <row r="3610" spans="2:21" ht="18" customHeight="1">
      <c r="B3610" s="969" t="s">
        <v>384</v>
      </c>
      <c r="C3610" s="970"/>
      <c r="D3610" s="970"/>
      <c r="E3610" s="970"/>
      <c r="F3610" s="970"/>
      <c r="G3610" s="970"/>
      <c r="H3610" s="970"/>
      <c r="I3610" s="970"/>
      <c r="J3610" s="970"/>
      <c r="K3610" s="970"/>
      <c r="L3610" s="970"/>
      <c r="M3610" s="970"/>
      <c r="N3610" s="970"/>
      <c r="O3610" s="971"/>
      <c r="P3610" s="499"/>
      <c r="R3610"/>
      <c r="S3610"/>
      <c r="T3610"/>
      <c r="U3610"/>
    </row>
    <row r="3611" spans="2:21" ht="18" customHeight="1">
      <c r="B3611" s="972"/>
      <c r="C3611" s="851"/>
      <c r="D3611" s="851"/>
      <c r="E3611" s="851"/>
      <c r="F3611" s="851"/>
      <c r="G3611" s="851"/>
      <c r="H3611" s="851"/>
      <c r="I3611" s="851"/>
      <c r="J3611" s="851"/>
      <c r="K3611" s="851"/>
      <c r="L3611" s="851"/>
      <c r="M3611" s="851"/>
      <c r="N3611" s="851"/>
      <c r="O3611" s="852"/>
      <c r="P3611" s="499"/>
      <c r="R3611"/>
      <c r="S3611"/>
      <c r="T3611"/>
      <c r="U3611"/>
    </row>
    <row r="3612" spans="2:21" ht="18" customHeight="1">
      <c r="B3612" s="853"/>
      <c r="C3612" s="851"/>
      <c r="D3612" s="851"/>
      <c r="E3612" s="851"/>
      <c r="F3612" s="851"/>
      <c r="G3612" s="851"/>
      <c r="H3612" s="851"/>
      <c r="I3612" s="851"/>
      <c r="J3612" s="851"/>
      <c r="K3612" s="851"/>
      <c r="L3612" s="851"/>
      <c r="M3612" s="851"/>
      <c r="N3612" s="851"/>
      <c r="O3612" s="852"/>
      <c r="P3612" s="499"/>
      <c r="R3612"/>
      <c r="S3612"/>
      <c r="T3612"/>
      <c r="U3612"/>
    </row>
    <row r="3613" spans="2:21" ht="18" customHeight="1">
      <c r="B3613" s="853"/>
      <c r="C3613" s="851"/>
      <c r="D3613" s="851"/>
      <c r="E3613" s="851"/>
      <c r="F3613" s="851"/>
      <c r="G3613" s="851"/>
      <c r="H3613" s="851"/>
      <c r="I3613" s="851"/>
      <c r="J3613" s="851"/>
      <c r="K3613" s="851"/>
      <c r="L3613" s="851"/>
      <c r="M3613" s="851"/>
      <c r="N3613" s="851"/>
      <c r="O3613" s="852"/>
      <c r="P3613" s="499"/>
      <c r="R3613"/>
      <c r="S3613"/>
      <c r="T3613"/>
      <c r="U3613"/>
    </row>
    <row r="3614" spans="2:21" ht="18" customHeight="1">
      <c r="B3614" s="853"/>
      <c r="C3614" s="851"/>
      <c r="D3614" s="851"/>
      <c r="E3614" s="851"/>
      <c r="F3614" s="851"/>
      <c r="G3614" s="851"/>
      <c r="H3614" s="851"/>
      <c r="I3614" s="851"/>
      <c r="J3614" s="851"/>
      <c r="K3614" s="851"/>
      <c r="L3614" s="851"/>
      <c r="M3614" s="851"/>
      <c r="N3614" s="851"/>
      <c r="O3614" s="852"/>
      <c r="P3614" s="499"/>
      <c r="R3614"/>
      <c r="S3614"/>
      <c r="T3614"/>
      <c r="U3614"/>
    </row>
    <row r="3615" spans="2:21" ht="18" customHeight="1">
      <c r="B3615" s="853"/>
      <c r="C3615" s="851"/>
      <c r="D3615" s="851"/>
      <c r="E3615" s="851"/>
      <c r="F3615" s="851"/>
      <c r="G3615" s="851"/>
      <c r="H3615" s="851"/>
      <c r="I3615" s="851"/>
      <c r="J3615" s="851"/>
      <c r="K3615" s="851"/>
      <c r="L3615" s="851"/>
      <c r="M3615" s="851"/>
      <c r="N3615" s="851"/>
      <c r="O3615" s="852"/>
      <c r="P3615" s="499"/>
      <c r="R3615"/>
      <c r="S3615"/>
      <c r="T3615"/>
      <c r="U3615"/>
    </row>
    <row r="3616" spans="2:21" ht="18" customHeight="1">
      <c r="B3616" s="853"/>
      <c r="C3616" s="851"/>
      <c r="D3616" s="851"/>
      <c r="E3616" s="851"/>
      <c r="F3616" s="851"/>
      <c r="G3616" s="851"/>
      <c r="H3616" s="851"/>
      <c r="I3616" s="851"/>
      <c r="J3616" s="851"/>
      <c r="K3616" s="851"/>
      <c r="L3616" s="851"/>
      <c r="M3616" s="851"/>
      <c r="N3616" s="851"/>
      <c r="O3616" s="852"/>
      <c r="P3616" s="499"/>
      <c r="R3616"/>
      <c r="S3616"/>
      <c r="T3616"/>
      <c r="U3616"/>
    </row>
    <row r="3617" spans="2:21" ht="18" customHeight="1">
      <c r="B3617" s="853"/>
      <c r="C3617" s="851"/>
      <c r="D3617" s="851"/>
      <c r="E3617" s="851"/>
      <c r="F3617" s="851"/>
      <c r="G3617" s="851"/>
      <c r="H3617" s="851"/>
      <c r="I3617" s="851"/>
      <c r="J3617" s="851"/>
      <c r="K3617" s="851"/>
      <c r="L3617" s="851"/>
      <c r="M3617" s="851"/>
      <c r="N3617" s="851"/>
      <c r="O3617" s="852"/>
      <c r="P3617" s="499"/>
      <c r="R3617"/>
      <c r="S3617"/>
      <c r="T3617"/>
      <c r="U3617"/>
    </row>
    <row r="3618" spans="2:21" ht="18" customHeight="1">
      <c r="B3618" s="853"/>
      <c r="C3618" s="851"/>
      <c r="D3618" s="851"/>
      <c r="E3618" s="851"/>
      <c r="F3618" s="851"/>
      <c r="G3618" s="851"/>
      <c r="H3618" s="851"/>
      <c r="I3618" s="851"/>
      <c r="J3618" s="851"/>
      <c r="K3618" s="851"/>
      <c r="L3618" s="851"/>
      <c r="M3618" s="851"/>
      <c r="N3618" s="851"/>
      <c r="O3618" s="852"/>
      <c r="P3618" s="499"/>
      <c r="R3618"/>
      <c r="S3618"/>
      <c r="T3618"/>
      <c r="U3618"/>
    </row>
    <row r="3619" spans="2:21" ht="18" customHeight="1">
      <c r="B3619" s="853"/>
      <c r="C3619" s="851"/>
      <c r="D3619" s="851"/>
      <c r="E3619" s="851"/>
      <c r="F3619" s="851"/>
      <c r="G3619" s="851"/>
      <c r="H3619" s="851"/>
      <c r="I3619" s="851"/>
      <c r="J3619" s="851"/>
      <c r="K3619" s="851"/>
      <c r="L3619" s="851"/>
      <c r="M3619" s="851"/>
      <c r="N3619" s="851"/>
      <c r="O3619" s="852"/>
      <c r="P3619" s="499"/>
      <c r="R3619"/>
      <c r="S3619"/>
      <c r="T3619"/>
      <c r="U3619"/>
    </row>
    <row r="3620" spans="2:21" ht="18" customHeight="1">
      <c r="B3620" s="973" t="s">
        <v>386</v>
      </c>
      <c r="C3620" s="974"/>
      <c r="D3620" s="974"/>
      <c r="E3620" s="974"/>
      <c r="F3620" s="974"/>
      <c r="G3620" s="974"/>
      <c r="H3620" s="974"/>
      <c r="I3620" s="974"/>
      <c r="J3620" s="974"/>
      <c r="K3620" s="974"/>
      <c r="L3620" s="974"/>
      <c r="M3620" s="974"/>
      <c r="N3620" s="974"/>
      <c r="O3620" s="975"/>
      <c r="R3620"/>
      <c r="S3620"/>
      <c r="T3620"/>
      <c r="U3620"/>
    </row>
    <row r="3621" spans="2:21" ht="18" customHeight="1">
      <c r="B3621" s="972"/>
      <c r="C3621" s="851"/>
      <c r="D3621" s="851"/>
      <c r="E3621" s="851"/>
      <c r="F3621" s="851"/>
      <c r="G3621" s="851"/>
      <c r="H3621" s="851"/>
      <c r="I3621" s="851"/>
      <c r="J3621" s="851"/>
      <c r="K3621" s="851"/>
      <c r="L3621" s="851"/>
      <c r="M3621" s="851"/>
      <c r="N3621" s="851"/>
      <c r="O3621" s="852"/>
      <c r="R3621"/>
      <c r="S3621"/>
      <c r="T3621"/>
      <c r="U3621"/>
    </row>
    <row r="3622" spans="2:21" ht="18" customHeight="1">
      <c r="B3622" s="853"/>
      <c r="C3622" s="851"/>
      <c r="D3622" s="851"/>
      <c r="E3622" s="851"/>
      <c r="F3622" s="851"/>
      <c r="G3622" s="851"/>
      <c r="H3622" s="851"/>
      <c r="I3622" s="851"/>
      <c r="J3622" s="851"/>
      <c r="K3622" s="851"/>
      <c r="L3622" s="851"/>
      <c r="M3622" s="851"/>
      <c r="N3622" s="851"/>
      <c r="O3622" s="852"/>
      <c r="R3622"/>
      <c r="S3622"/>
      <c r="T3622"/>
      <c r="U3622"/>
    </row>
    <row r="3623" spans="2:21" ht="18" customHeight="1">
      <c r="B3623" s="853"/>
      <c r="C3623" s="851"/>
      <c r="D3623" s="851"/>
      <c r="E3623" s="851"/>
      <c r="F3623" s="851"/>
      <c r="G3623" s="851"/>
      <c r="H3623" s="851"/>
      <c r="I3623" s="851"/>
      <c r="J3623" s="851"/>
      <c r="K3623" s="851"/>
      <c r="L3623" s="851"/>
      <c r="M3623" s="851"/>
      <c r="N3623" s="851"/>
      <c r="O3623" s="852"/>
      <c r="R3623"/>
      <c r="S3623"/>
      <c r="T3623"/>
      <c r="U3623"/>
    </row>
    <row r="3624" spans="2:21" ht="18" customHeight="1">
      <c r="B3624" s="853"/>
      <c r="C3624" s="851"/>
      <c r="D3624" s="851"/>
      <c r="E3624" s="851"/>
      <c r="F3624" s="851"/>
      <c r="G3624" s="851"/>
      <c r="H3624" s="851"/>
      <c r="I3624" s="851"/>
      <c r="J3624" s="851"/>
      <c r="K3624" s="851"/>
      <c r="L3624" s="851"/>
      <c r="M3624" s="851"/>
      <c r="N3624" s="851"/>
      <c r="O3624" s="852"/>
      <c r="R3624"/>
      <c r="S3624"/>
      <c r="T3624"/>
      <c r="U3624"/>
    </row>
    <row r="3625" spans="2:21" ht="18" customHeight="1">
      <c r="B3625" s="853"/>
      <c r="C3625" s="851"/>
      <c r="D3625" s="851"/>
      <c r="E3625" s="851"/>
      <c r="F3625" s="851"/>
      <c r="G3625" s="851"/>
      <c r="H3625" s="851"/>
      <c r="I3625" s="851"/>
      <c r="J3625" s="851"/>
      <c r="K3625" s="851"/>
      <c r="L3625" s="851"/>
      <c r="M3625" s="851"/>
      <c r="N3625" s="851"/>
      <c r="O3625" s="852"/>
      <c r="R3625"/>
      <c r="S3625"/>
      <c r="T3625"/>
      <c r="U3625"/>
    </row>
    <row r="3626" spans="2:21" ht="18" customHeight="1">
      <c r="B3626" s="853"/>
      <c r="C3626" s="851"/>
      <c r="D3626" s="851"/>
      <c r="E3626" s="851"/>
      <c r="F3626" s="851"/>
      <c r="G3626" s="851"/>
      <c r="H3626" s="851"/>
      <c r="I3626" s="851"/>
      <c r="J3626" s="851"/>
      <c r="K3626" s="851"/>
      <c r="L3626" s="851"/>
      <c r="M3626" s="851"/>
      <c r="N3626" s="851"/>
      <c r="O3626" s="852"/>
      <c r="R3626"/>
      <c r="S3626"/>
      <c r="T3626"/>
      <c r="U3626"/>
    </row>
    <row r="3627" spans="2:21" ht="18" customHeight="1">
      <c r="B3627" s="853"/>
      <c r="C3627" s="851"/>
      <c r="D3627" s="851"/>
      <c r="E3627" s="851"/>
      <c r="F3627" s="851"/>
      <c r="G3627" s="851"/>
      <c r="H3627" s="851"/>
      <c r="I3627" s="851"/>
      <c r="J3627" s="851"/>
      <c r="K3627" s="851"/>
      <c r="L3627" s="851"/>
      <c r="M3627" s="851"/>
      <c r="N3627" s="851"/>
      <c r="O3627" s="852"/>
      <c r="R3627"/>
      <c r="S3627"/>
      <c r="T3627"/>
      <c r="U3627"/>
    </row>
    <row r="3628" spans="2:21" ht="18" customHeight="1">
      <c r="B3628" s="853"/>
      <c r="C3628" s="851"/>
      <c r="D3628" s="851"/>
      <c r="E3628" s="851"/>
      <c r="F3628" s="851"/>
      <c r="G3628" s="851"/>
      <c r="H3628" s="851"/>
      <c r="I3628" s="851"/>
      <c r="J3628" s="851"/>
      <c r="K3628" s="851"/>
      <c r="L3628" s="851"/>
      <c r="M3628" s="851"/>
      <c r="N3628" s="851"/>
      <c r="O3628" s="852"/>
      <c r="R3628"/>
      <c r="S3628"/>
      <c r="T3628"/>
      <c r="U3628"/>
    </row>
    <row r="3629" spans="2:21" ht="18" customHeight="1">
      <c r="B3629" s="853"/>
      <c r="C3629" s="851"/>
      <c r="D3629" s="851"/>
      <c r="E3629" s="851"/>
      <c r="F3629" s="851"/>
      <c r="G3629" s="851"/>
      <c r="H3629" s="851"/>
      <c r="I3629" s="851"/>
      <c r="J3629" s="851"/>
      <c r="K3629" s="851"/>
      <c r="L3629" s="851"/>
      <c r="M3629" s="851"/>
      <c r="N3629" s="851"/>
      <c r="O3629" s="852"/>
      <c r="R3629"/>
      <c r="S3629"/>
      <c r="T3629"/>
      <c r="U3629"/>
    </row>
    <row r="3630" spans="2:21" ht="18" customHeight="1">
      <c r="B3630" s="853"/>
      <c r="C3630" s="851"/>
      <c r="D3630" s="851"/>
      <c r="E3630" s="851"/>
      <c r="F3630" s="851"/>
      <c r="G3630" s="851"/>
      <c r="H3630" s="851"/>
      <c r="I3630" s="851"/>
      <c r="J3630" s="851"/>
      <c r="K3630" s="851"/>
      <c r="L3630" s="851"/>
      <c r="M3630" s="851"/>
      <c r="N3630" s="851"/>
      <c r="O3630" s="852"/>
      <c r="R3630"/>
      <c r="S3630"/>
      <c r="T3630"/>
      <c r="U3630"/>
    </row>
    <row r="3631" spans="2:21" ht="18" customHeight="1">
      <c r="B3631" s="853"/>
      <c r="C3631" s="851"/>
      <c r="D3631" s="851"/>
      <c r="E3631" s="851"/>
      <c r="F3631" s="851"/>
      <c r="G3631" s="851"/>
      <c r="H3631" s="851"/>
      <c r="I3631" s="851"/>
      <c r="J3631" s="851"/>
      <c r="K3631" s="851"/>
      <c r="L3631" s="851"/>
      <c r="M3631" s="851"/>
      <c r="N3631" s="851"/>
      <c r="O3631" s="852"/>
      <c r="R3631"/>
      <c r="S3631"/>
      <c r="T3631"/>
      <c r="U3631"/>
    </row>
    <row r="3632" spans="2:21" ht="18" customHeight="1">
      <c r="B3632" s="853"/>
      <c r="C3632" s="851"/>
      <c r="D3632" s="851"/>
      <c r="E3632" s="851"/>
      <c r="F3632" s="851"/>
      <c r="G3632" s="851"/>
      <c r="H3632" s="851"/>
      <c r="I3632" s="851"/>
      <c r="J3632" s="851"/>
      <c r="K3632" s="851"/>
      <c r="L3632" s="851"/>
      <c r="M3632" s="851"/>
      <c r="N3632" s="851"/>
      <c r="O3632" s="852"/>
      <c r="R3632"/>
      <c r="S3632"/>
      <c r="T3632"/>
      <c r="U3632"/>
    </row>
    <row r="3633" spans="2:21" ht="18" customHeight="1">
      <c r="B3633" s="853"/>
      <c r="C3633" s="851"/>
      <c r="D3633" s="851"/>
      <c r="E3633" s="851"/>
      <c r="F3633" s="851"/>
      <c r="G3633" s="851"/>
      <c r="H3633" s="851"/>
      <c r="I3633" s="851"/>
      <c r="J3633" s="851"/>
      <c r="K3633" s="851"/>
      <c r="L3633" s="851"/>
      <c r="M3633" s="851"/>
      <c r="N3633" s="851"/>
      <c r="O3633" s="852"/>
      <c r="R3633"/>
      <c r="S3633"/>
      <c r="T3633"/>
      <c r="U3633"/>
    </row>
    <row r="3634" spans="2:21" ht="18" customHeight="1">
      <c r="B3634" s="853"/>
      <c r="C3634" s="851"/>
      <c r="D3634" s="851"/>
      <c r="E3634" s="851"/>
      <c r="F3634" s="851"/>
      <c r="G3634" s="851"/>
      <c r="H3634" s="851"/>
      <c r="I3634" s="851"/>
      <c r="J3634" s="851"/>
      <c r="K3634" s="851"/>
      <c r="L3634" s="851"/>
      <c r="M3634" s="851"/>
      <c r="N3634" s="851"/>
      <c r="O3634" s="852"/>
      <c r="R3634"/>
      <c r="S3634"/>
      <c r="T3634"/>
      <c r="U3634"/>
    </row>
    <row r="3635" spans="2:21" ht="18" customHeight="1">
      <c r="B3635" s="853"/>
      <c r="C3635" s="851"/>
      <c r="D3635" s="851"/>
      <c r="E3635" s="851"/>
      <c r="F3635" s="851"/>
      <c r="G3635" s="851"/>
      <c r="H3635" s="851"/>
      <c r="I3635" s="851"/>
      <c r="J3635" s="851"/>
      <c r="K3635" s="851"/>
      <c r="L3635" s="851"/>
      <c r="M3635" s="851"/>
      <c r="N3635" s="851"/>
      <c r="O3635" s="852"/>
      <c r="R3635"/>
      <c r="S3635"/>
      <c r="T3635"/>
      <c r="U3635"/>
    </row>
    <row r="3636" spans="2:21" ht="18" customHeight="1">
      <c r="B3636" s="853"/>
      <c r="C3636" s="851"/>
      <c r="D3636" s="851"/>
      <c r="E3636" s="851"/>
      <c r="F3636" s="851"/>
      <c r="G3636" s="851"/>
      <c r="H3636" s="851"/>
      <c r="I3636" s="851"/>
      <c r="J3636" s="851"/>
      <c r="K3636" s="851"/>
      <c r="L3636" s="851"/>
      <c r="M3636" s="851"/>
      <c r="N3636" s="851"/>
      <c r="O3636" s="852"/>
      <c r="R3636"/>
      <c r="S3636"/>
      <c r="T3636"/>
      <c r="U3636"/>
    </row>
    <row r="3637" spans="2:21" ht="18" customHeight="1">
      <c r="B3637" s="979"/>
      <c r="C3637" s="980"/>
      <c r="D3637" s="980"/>
      <c r="E3637" s="980"/>
      <c r="F3637" s="980"/>
      <c r="G3637" s="980"/>
      <c r="H3637" s="980"/>
      <c r="I3637" s="980"/>
      <c r="J3637" s="980"/>
      <c r="K3637" s="980"/>
      <c r="L3637" s="980"/>
      <c r="M3637" s="980"/>
      <c r="N3637" s="980"/>
      <c r="O3637" s="981"/>
      <c r="R3637"/>
      <c r="S3637"/>
      <c r="T3637"/>
      <c r="U3637"/>
    </row>
    <row r="3638" spans="2:21" ht="18" customHeight="1">
      <c r="B3638" s="969" t="s">
        <v>385</v>
      </c>
      <c r="C3638" s="970"/>
      <c r="D3638" s="970"/>
      <c r="E3638" s="970"/>
      <c r="F3638" s="970"/>
      <c r="G3638" s="970"/>
      <c r="H3638" s="970"/>
      <c r="I3638" s="970"/>
      <c r="J3638" s="970"/>
      <c r="K3638" s="970"/>
      <c r="L3638" s="970"/>
      <c r="M3638" s="970"/>
      <c r="N3638" s="970"/>
      <c r="O3638" s="971"/>
      <c r="R3638"/>
      <c r="S3638"/>
      <c r="T3638"/>
      <c r="U3638"/>
    </row>
    <row r="3639" spans="2:21" ht="18" customHeight="1">
      <c r="B3639" s="972"/>
      <c r="C3639" s="851"/>
      <c r="D3639" s="851"/>
      <c r="E3639" s="851"/>
      <c r="F3639" s="851"/>
      <c r="G3639" s="851"/>
      <c r="H3639" s="851"/>
      <c r="I3639" s="851"/>
      <c r="J3639" s="851"/>
      <c r="K3639" s="851"/>
      <c r="L3639" s="851"/>
      <c r="M3639" s="851"/>
      <c r="N3639" s="851"/>
      <c r="O3639" s="852"/>
      <c r="R3639"/>
      <c r="S3639"/>
      <c r="T3639"/>
      <c r="U3639"/>
    </row>
    <row r="3640" spans="2:21" ht="18" customHeight="1">
      <c r="B3640" s="853"/>
      <c r="C3640" s="851"/>
      <c r="D3640" s="851"/>
      <c r="E3640" s="851"/>
      <c r="F3640" s="851"/>
      <c r="G3640" s="851"/>
      <c r="H3640" s="851"/>
      <c r="I3640" s="851"/>
      <c r="J3640" s="851"/>
      <c r="K3640" s="851"/>
      <c r="L3640" s="851"/>
      <c r="M3640" s="851"/>
      <c r="N3640" s="851"/>
      <c r="O3640" s="852"/>
      <c r="R3640"/>
      <c r="S3640"/>
      <c r="T3640"/>
      <c r="U3640"/>
    </row>
    <row r="3641" spans="2:21" ht="18" customHeight="1">
      <c r="B3641" s="853"/>
      <c r="C3641" s="851"/>
      <c r="D3641" s="851"/>
      <c r="E3641" s="851"/>
      <c r="F3641" s="851"/>
      <c r="G3641" s="851"/>
      <c r="H3641" s="851"/>
      <c r="I3641" s="851"/>
      <c r="J3641" s="851"/>
      <c r="K3641" s="851"/>
      <c r="L3641" s="851"/>
      <c r="M3641" s="851"/>
      <c r="N3641" s="851"/>
      <c r="O3641" s="852"/>
      <c r="R3641"/>
      <c r="S3641"/>
      <c r="T3641"/>
      <c r="U3641"/>
    </row>
    <row r="3642" spans="2:21" ht="18" customHeight="1">
      <c r="B3642" s="853"/>
      <c r="C3642" s="851"/>
      <c r="D3642" s="851"/>
      <c r="E3642" s="851"/>
      <c r="F3642" s="851"/>
      <c r="G3642" s="851"/>
      <c r="H3642" s="851"/>
      <c r="I3642" s="851"/>
      <c r="J3642" s="851"/>
      <c r="K3642" s="851"/>
      <c r="L3642" s="851"/>
      <c r="M3642" s="851"/>
      <c r="N3642" s="851"/>
      <c r="O3642" s="852"/>
      <c r="R3642"/>
      <c r="S3642"/>
      <c r="T3642"/>
      <c r="U3642"/>
    </row>
    <row r="3643" spans="2:21" ht="18" customHeight="1">
      <c r="B3643" s="973" t="s">
        <v>387</v>
      </c>
      <c r="C3643" s="974"/>
      <c r="D3643" s="974"/>
      <c r="E3643" s="974"/>
      <c r="F3643" s="974"/>
      <c r="G3643" s="974"/>
      <c r="H3643" s="974"/>
      <c r="I3643" s="974"/>
      <c r="J3643" s="974"/>
      <c r="K3643" s="974"/>
      <c r="L3643" s="974"/>
      <c r="M3643" s="974"/>
      <c r="N3643" s="974"/>
      <c r="O3643" s="975"/>
      <c r="R3643"/>
      <c r="S3643"/>
      <c r="T3643"/>
      <c r="U3643"/>
    </row>
    <row r="3644" spans="2:21" ht="18" customHeight="1">
      <c r="B3644" s="972"/>
      <c r="C3644" s="851"/>
      <c r="D3644" s="851"/>
      <c r="E3644" s="851"/>
      <c r="F3644" s="851"/>
      <c r="G3644" s="851"/>
      <c r="H3644" s="851"/>
      <c r="I3644" s="851"/>
      <c r="J3644" s="851"/>
      <c r="K3644" s="851"/>
      <c r="L3644" s="851"/>
      <c r="M3644" s="851"/>
      <c r="N3644" s="851"/>
      <c r="O3644" s="852"/>
      <c r="R3644"/>
      <c r="S3644"/>
      <c r="T3644"/>
      <c r="U3644"/>
    </row>
    <row r="3645" spans="2:21" ht="18" customHeight="1">
      <c r="B3645" s="854"/>
      <c r="C3645" s="855"/>
      <c r="D3645" s="855"/>
      <c r="E3645" s="855"/>
      <c r="F3645" s="855"/>
      <c r="G3645" s="855"/>
      <c r="H3645" s="855"/>
      <c r="I3645" s="855"/>
      <c r="J3645" s="855"/>
      <c r="K3645" s="855"/>
      <c r="L3645" s="855"/>
      <c r="M3645" s="855"/>
      <c r="N3645" s="855"/>
      <c r="O3645" s="856"/>
      <c r="R3645"/>
      <c r="S3645"/>
      <c r="T3645"/>
      <c r="U3645"/>
    </row>
    <row r="3646" spans="2:21" ht="18" customHeight="1">
      <c r="B3646" s="976" t="s">
        <v>88</v>
      </c>
      <c r="C3646" s="977"/>
      <c r="D3646" s="977"/>
      <c r="E3646" s="977"/>
      <c r="F3646" s="977"/>
      <c r="G3646" s="977"/>
      <c r="H3646" s="977"/>
      <c r="I3646" s="977"/>
      <c r="J3646" s="977"/>
      <c r="K3646" s="977"/>
      <c r="L3646" s="977"/>
      <c r="M3646" s="977"/>
      <c r="N3646" s="977"/>
      <c r="O3646" s="978"/>
      <c r="R3646"/>
      <c r="S3646"/>
      <c r="T3646"/>
      <c r="U3646"/>
    </row>
    <row r="3647" spans="2:21" ht="18" customHeight="1">
      <c r="B3647" s="955"/>
      <c r="C3647" s="956"/>
      <c r="D3647" s="956"/>
      <c r="E3647" s="956"/>
      <c r="F3647" s="956"/>
      <c r="G3647" s="956"/>
      <c r="H3647" s="956"/>
      <c r="I3647" s="956"/>
      <c r="J3647" s="956"/>
      <c r="K3647" s="956"/>
      <c r="L3647" s="956"/>
      <c r="M3647" s="956"/>
      <c r="N3647" s="956"/>
      <c r="O3647" s="957"/>
      <c r="R3647"/>
      <c r="S3647"/>
      <c r="T3647"/>
      <c r="U3647"/>
    </row>
    <row r="3648" spans="2:21" ht="18" customHeight="1">
      <c r="B3648" s="853"/>
      <c r="C3648" s="851"/>
      <c r="D3648" s="851"/>
      <c r="E3648" s="851"/>
      <c r="F3648" s="851"/>
      <c r="G3648" s="851"/>
      <c r="H3648" s="851"/>
      <c r="I3648" s="851"/>
      <c r="J3648" s="851"/>
      <c r="K3648" s="851"/>
      <c r="L3648" s="851"/>
      <c r="M3648" s="851"/>
      <c r="N3648" s="851"/>
      <c r="O3648" s="852"/>
      <c r="R3648"/>
      <c r="S3648"/>
      <c r="T3648"/>
      <c r="U3648"/>
    </row>
    <row r="3649" spans="1:15" s="519" customFormat="1" ht="18" customHeight="1">
      <c r="B3649" s="854"/>
      <c r="C3649" s="855"/>
      <c r="D3649" s="855"/>
      <c r="E3649" s="855"/>
      <c r="F3649" s="855"/>
      <c r="G3649" s="855"/>
      <c r="H3649" s="855"/>
      <c r="I3649" s="855"/>
      <c r="J3649" s="855"/>
      <c r="K3649" s="855"/>
      <c r="L3649" s="855"/>
      <c r="M3649" s="855"/>
      <c r="N3649" s="855"/>
      <c r="O3649" s="856"/>
    </row>
    <row r="3650" spans="1:15" s="1" customFormat="1" ht="4.5" customHeight="1" thickBot="1">
      <c r="B3650" s="500"/>
      <c r="C3650" s="500"/>
      <c r="D3650" s="501"/>
      <c r="E3650" s="501"/>
      <c r="F3650" s="501"/>
      <c r="G3650" s="501"/>
      <c r="H3650" s="501"/>
      <c r="I3650" s="501"/>
      <c r="J3650" s="501"/>
      <c r="K3650" s="501"/>
      <c r="L3650" s="501"/>
      <c r="M3650" s="501"/>
      <c r="N3650" s="501"/>
      <c r="O3650" s="501"/>
    </row>
    <row r="3651" spans="1:15" s="1" customFormat="1" ht="18" customHeight="1" thickBot="1">
      <c r="B3651" s="958" t="s">
        <v>76</v>
      </c>
      <c r="C3651" s="959"/>
      <c r="D3651" s="960"/>
      <c r="E3651" s="714">
        <v>34</v>
      </c>
      <c r="F3651" s="450"/>
      <c r="G3651" s="450"/>
      <c r="H3651" s="450"/>
      <c r="I3651" s="450"/>
      <c r="J3651" s="450"/>
      <c r="K3651" s="450"/>
      <c r="L3651" s="760"/>
      <c r="M3651" s="760"/>
      <c r="N3651" s="760"/>
      <c r="O3651" s="760"/>
    </row>
    <row r="3652" spans="1:15" s="38" customFormat="1" ht="18.75" customHeight="1">
      <c r="A3652" s="307"/>
      <c r="B3652" s="224" t="s">
        <v>493</v>
      </c>
      <c r="C3652" s="224"/>
      <c r="D3652" s="225"/>
      <c r="E3652" s="226"/>
      <c r="F3652" s="226"/>
      <c r="G3652" s="226"/>
      <c r="H3652" s="226"/>
      <c r="I3652" s="226"/>
      <c r="J3652" s="502"/>
      <c r="K3652" s="227"/>
      <c r="L3652" s="760"/>
      <c r="M3652" s="760"/>
      <c r="N3652" s="760"/>
      <c r="O3652" s="760"/>
    </row>
    <row r="3653" spans="1:15" s="38" customFormat="1">
      <c r="A3653" s="503"/>
      <c r="B3653" s="375" t="s">
        <v>228</v>
      </c>
      <c r="C3653" s="375"/>
      <c r="D3653" s="504"/>
      <c r="E3653" s="505"/>
      <c r="F3653" s="505"/>
      <c r="G3653" s="228" t="s">
        <v>229</v>
      </c>
      <c r="H3653" s="504"/>
      <c r="I3653" s="375" t="s">
        <v>230</v>
      </c>
      <c r="J3653" s="375"/>
      <c r="K3653" s="503"/>
      <c r="L3653" s="506"/>
      <c r="M3653" s="507"/>
      <c r="N3653" s="508"/>
      <c r="O3653" s="228" t="s">
        <v>229</v>
      </c>
    </row>
    <row r="3654" spans="1:15" s="38" customFormat="1">
      <c r="A3654" s="509"/>
      <c r="B3654" s="229" t="s">
        <v>231</v>
      </c>
      <c r="C3654" s="230"/>
      <c r="D3654" s="230"/>
      <c r="E3654" s="231"/>
      <c r="F3654" s="231" t="s">
        <v>232</v>
      </c>
      <c r="G3654" s="232" t="s">
        <v>233</v>
      </c>
      <c r="H3654" s="233"/>
      <c r="I3654" s="229" t="s">
        <v>231</v>
      </c>
      <c r="J3654" s="230"/>
      <c r="K3654" s="230"/>
      <c r="L3654" s="230"/>
      <c r="M3654" s="231"/>
      <c r="N3654" s="231" t="s">
        <v>232</v>
      </c>
      <c r="O3654" s="232" t="s">
        <v>233</v>
      </c>
    </row>
    <row r="3655" spans="1:15" s="38" customFormat="1" ht="18" customHeight="1">
      <c r="A3655" s="503"/>
      <c r="B3655" s="234" t="s">
        <v>234</v>
      </c>
      <c r="C3655" s="235"/>
      <c r="D3655" s="235"/>
      <c r="E3655" s="236"/>
      <c r="F3655" s="237"/>
      <c r="G3655" s="238"/>
      <c r="H3655" s="510"/>
      <c r="I3655" s="234" t="s">
        <v>235</v>
      </c>
      <c r="J3655" s="235"/>
      <c r="K3655" s="235"/>
      <c r="L3655" s="235"/>
      <c r="M3655" s="236"/>
      <c r="N3655" s="239"/>
      <c r="O3655" s="240"/>
    </row>
    <row r="3656" spans="1:15" s="38" customFormat="1" ht="14.25" customHeight="1">
      <c r="A3656" s="503"/>
      <c r="B3656" s="241"/>
      <c r="C3656" s="242"/>
      <c r="D3656" s="243"/>
      <c r="E3656" s="244"/>
      <c r="F3656" s="245"/>
      <c r="G3656" s="246"/>
      <c r="H3656" s="510"/>
      <c r="I3656" s="247"/>
      <c r="J3656" s="248"/>
      <c r="K3656" s="243"/>
      <c r="L3656" s="243"/>
      <c r="M3656" s="244"/>
      <c r="N3656" s="245"/>
      <c r="O3656" s="249"/>
    </row>
    <row r="3657" spans="1:15" s="38" customFormat="1" ht="14.25" customHeight="1">
      <c r="A3657" s="503"/>
      <c r="B3657" s="250"/>
      <c r="C3657" s="251"/>
      <c r="D3657" s="252"/>
      <c r="E3657" s="253"/>
      <c r="F3657" s="245"/>
      <c r="G3657" s="254">
        <f>ROUNDDOWN(SUM(F3656:F3663)/1000,0)</f>
        <v>0</v>
      </c>
      <c r="H3657" s="511"/>
      <c r="I3657" s="247"/>
      <c r="J3657" s="255"/>
      <c r="K3657" s="252"/>
      <c r="L3657" s="252"/>
      <c r="M3657" s="253"/>
      <c r="N3657" s="245"/>
      <c r="O3657" s="256">
        <f>ROUNDDOWN(SUM(N3656:N3668)/1000,0)</f>
        <v>0</v>
      </c>
    </row>
    <row r="3658" spans="1:15" s="38" customFormat="1" ht="14.25" customHeight="1">
      <c r="A3658" s="503"/>
      <c r="B3658" s="250"/>
      <c r="C3658" s="251"/>
      <c r="D3658" s="252"/>
      <c r="E3658" s="253"/>
      <c r="F3658" s="245"/>
      <c r="G3658" s="254"/>
      <c r="H3658" s="511"/>
      <c r="I3658" s="257"/>
      <c r="J3658" s="255"/>
      <c r="K3658" s="252"/>
      <c r="L3658" s="252"/>
      <c r="M3658" s="253"/>
      <c r="N3658" s="245"/>
      <c r="O3658" s="249"/>
    </row>
    <row r="3659" spans="1:15" s="38" customFormat="1" ht="14.25" customHeight="1">
      <c r="A3659" s="503"/>
      <c r="B3659" s="250"/>
      <c r="C3659" s="251"/>
      <c r="D3659" s="252"/>
      <c r="E3659" s="253"/>
      <c r="F3659" s="245"/>
      <c r="G3659" s="254"/>
      <c r="H3659" s="511"/>
      <c r="I3659" s="257"/>
      <c r="J3659" s="255"/>
      <c r="K3659" s="252"/>
      <c r="L3659" s="252"/>
      <c r="M3659" s="253"/>
      <c r="N3659" s="245"/>
      <c r="O3659" s="249"/>
    </row>
    <row r="3660" spans="1:15" s="38" customFormat="1" ht="14.25" customHeight="1">
      <c r="A3660" s="503"/>
      <c r="B3660" s="250"/>
      <c r="C3660" s="251"/>
      <c r="D3660" s="252"/>
      <c r="E3660" s="253"/>
      <c r="F3660" s="245"/>
      <c r="G3660" s="254"/>
      <c r="H3660" s="511"/>
      <c r="I3660" s="257"/>
      <c r="J3660" s="255"/>
      <c r="K3660" s="252"/>
      <c r="L3660" s="252"/>
      <c r="M3660" s="253"/>
      <c r="N3660" s="245"/>
      <c r="O3660" s="249"/>
    </row>
    <row r="3661" spans="1:15" s="38" customFormat="1" ht="14.25" customHeight="1">
      <c r="A3661" s="503"/>
      <c r="B3661" s="250"/>
      <c r="C3661" s="251"/>
      <c r="D3661" s="252"/>
      <c r="E3661" s="253"/>
      <c r="F3661" s="245"/>
      <c r="G3661" s="254"/>
      <c r="H3661" s="511"/>
      <c r="I3661" s="257"/>
      <c r="J3661" s="255"/>
      <c r="K3661" s="252"/>
      <c r="L3661" s="252"/>
      <c r="M3661" s="253"/>
      <c r="N3661" s="245"/>
      <c r="O3661" s="249"/>
    </row>
    <row r="3662" spans="1:15" s="38" customFormat="1" ht="14.25" customHeight="1">
      <c r="A3662" s="503"/>
      <c r="B3662" s="250"/>
      <c r="C3662" s="251"/>
      <c r="D3662" s="252"/>
      <c r="E3662" s="253"/>
      <c r="F3662" s="245"/>
      <c r="G3662" s="258"/>
      <c r="H3662" s="512"/>
      <c r="I3662" s="259"/>
      <c r="J3662" s="255"/>
      <c r="K3662" s="252"/>
      <c r="L3662" s="252"/>
      <c r="M3662" s="253"/>
      <c r="N3662" s="245"/>
      <c r="O3662" s="249"/>
    </row>
    <row r="3663" spans="1:15" s="38" customFormat="1" ht="14.25" customHeight="1">
      <c r="A3663" s="503"/>
      <c r="B3663" s="250"/>
      <c r="C3663" s="260"/>
      <c r="D3663" s="261"/>
      <c r="E3663" s="262"/>
      <c r="F3663" s="263"/>
      <c r="G3663" s="258"/>
      <c r="H3663" s="512"/>
      <c r="I3663" s="259"/>
      <c r="J3663" s="255"/>
      <c r="K3663" s="252"/>
      <c r="L3663" s="252"/>
      <c r="M3663" s="253"/>
      <c r="N3663" s="245"/>
      <c r="O3663" s="249"/>
    </row>
    <row r="3664" spans="1:15" s="38" customFormat="1" ht="14.25" customHeight="1">
      <c r="A3664" s="503"/>
      <c r="B3664" s="234" t="s">
        <v>236</v>
      </c>
      <c r="C3664" s="235"/>
      <c r="D3664" s="235"/>
      <c r="E3664" s="236"/>
      <c r="F3664" s="237"/>
      <c r="G3664" s="238"/>
      <c r="H3664" s="513"/>
      <c r="I3664" s="247"/>
      <c r="J3664" s="255"/>
      <c r="K3664" s="252"/>
      <c r="L3664" s="252"/>
      <c r="M3664" s="253"/>
      <c r="N3664" s="245"/>
      <c r="O3664" s="249"/>
    </row>
    <row r="3665" spans="1:15" s="38" customFormat="1" ht="14.25" customHeight="1">
      <c r="A3665" s="503"/>
      <c r="B3665" s="241"/>
      <c r="C3665" s="242"/>
      <c r="D3665" s="243"/>
      <c r="E3665" s="244"/>
      <c r="F3665" s="264"/>
      <c r="G3665" s="246"/>
      <c r="H3665" s="513"/>
      <c r="I3665" s="257"/>
      <c r="J3665" s="255"/>
      <c r="K3665" s="252"/>
      <c r="L3665" s="252"/>
      <c r="M3665" s="253"/>
      <c r="N3665" s="245"/>
      <c r="O3665" s="249"/>
    </row>
    <row r="3666" spans="1:15" s="38" customFormat="1" ht="14.25" customHeight="1">
      <c r="A3666" s="503"/>
      <c r="B3666" s="250"/>
      <c r="C3666" s="251"/>
      <c r="D3666" s="252"/>
      <c r="E3666" s="253"/>
      <c r="F3666" s="265"/>
      <c r="G3666" s="254">
        <f>ROUNDDOWN(SUM(F3665:F3669)/1000,0)</f>
        <v>0</v>
      </c>
      <c r="H3666" s="511"/>
      <c r="I3666" s="247"/>
      <c r="J3666" s="255"/>
      <c r="K3666" s="252"/>
      <c r="L3666" s="252"/>
      <c r="M3666" s="253"/>
      <c r="N3666" s="245"/>
      <c r="O3666" s="249"/>
    </row>
    <row r="3667" spans="1:15" s="38" customFormat="1" ht="14.25" customHeight="1">
      <c r="A3667" s="503"/>
      <c r="B3667" s="250"/>
      <c r="C3667" s="251"/>
      <c r="D3667" s="252"/>
      <c r="E3667" s="253"/>
      <c r="F3667" s="265"/>
      <c r="G3667" s="254"/>
      <c r="H3667" s="511"/>
      <c r="I3667" s="247"/>
      <c r="J3667" s="255"/>
      <c r="K3667" s="252"/>
      <c r="L3667" s="252"/>
      <c r="M3667" s="253"/>
      <c r="N3667" s="265"/>
      <c r="O3667" s="249"/>
    </row>
    <row r="3668" spans="1:15" s="38" customFormat="1" ht="14.25" customHeight="1">
      <c r="A3668" s="503"/>
      <c r="B3668" s="250"/>
      <c r="C3668" s="251"/>
      <c r="D3668" s="252"/>
      <c r="E3668" s="253"/>
      <c r="F3668" s="245"/>
      <c r="G3668" s="254"/>
      <c r="H3668" s="513"/>
      <c r="I3668" s="247"/>
      <c r="J3668" s="266"/>
      <c r="K3668" s="261"/>
      <c r="L3668" s="261"/>
      <c r="M3668" s="262"/>
      <c r="N3668" s="245"/>
      <c r="O3668" s="267"/>
    </row>
    <row r="3669" spans="1:15" s="38" customFormat="1" ht="14.25" customHeight="1">
      <c r="A3669" s="503"/>
      <c r="B3669" s="250"/>
      <c r="C3669" s="260"/>
      <c r="D3669" s="261"/>
      <c r="E3669" s="262"/>
      <c r="F3669" s="263"/>
      <c r="G3669" s="254"/>
      <c r="H3669" s="511"/>
      <c r="I3669" s="234" t="s">
        <v>237</v>
      </c>
      <c r="J3669" s="235"/>
      <c r="K3669" s="235"/>
      <c r="L3669" s="235"/>
      <c r="M3669" s="236"/>
      <c r="N3669" s="237"/>
      <c r="O3669" s="268"/>
    </row>
    <row r="3670" spans="1:15" s="38" customFormat="1" ht="14.25" customHeight="1">
      <c r="A3670" s="503"/>
      <c r="B3670" s="234" t="s">
        <v>238</v>
      </c>
      <c r="C3670" s="235"/>
      <c r="D3670" s="235"/>
      <c r="E3670" s="236"/>
      <c r="F3670" s="237"/>
      <c r="G3670" s="238"/>
      <c r="H3670" s="511"/>
      <c r="I3670" s="247"/>
      <c r="J3670" s="248"/>
      <c r="K3670" s="243"/>
      <c r="L3670" s="243"/>
      <c r="M3670" s="244"/>
      <c r="N3670" s="245"/>
      <c r="O3670" s="249"/>
    </row>
    <row r="3671" spans="1:15" s="38" customFormat="1" ht="14.25" customHeight="1">
      <c r="A3671" s="503"/>
      <c r="B3671" s="241"/>
      <c r="C3671" s="242"/>
      <c r="D3671" s="243"/>
      <c r="E3671" s="244"/>
      <c r="F3671" s="264"/>
      <c r="G3671" s="246"/>
      <c r="H3671" s="513"/>
      <c r="I3671" s="247"/>
      <c r="J3671" s="255"/>
      <c r="K3671" s="252"/>
      <c r="L3671" s="252"/>
      <c r="M3671" s="253"/>
      <c r="N3671" s="265"/>
      <c r="O3671" s="256">
        <f>ROUNDDOWN(SUM(N3670:N3686)/1000,0)</f>
        <v>0</v>
      </c>
    </row>
    <row r="3672" spans="1:15" s="38" customFormat="1" ht="14.25" customHeight="1">
      <c r="A3672" s="503"/>
      <c r="B3672" s="250"/>
      <c r="C3672" s="251"/>
      <c r="D3672" s="252"/>
      <c r="E3672" s="253"/>
      <c r="F3672" s="265"/>
      <c r="G3672" s="254">
        <f>ROUNDDOWN(SUM(F3671:F3676)/1000,0)</f>
        <v>0</v>
      </c>
      <c r="H3672" s="513"/>
      <c r="I3672" s="257"/>
      <c r="J3672" s="255"/>
      <c r="K3672" s="252"/>
      <c r="L3672" s="252"/>
      <c r="M3672" s="253"/>
      <c r="N3672" s="245"/>
      <c r="O3672" s="249"/>
    </row>
    <row r="3673" spans="1:15" s="38" customFormat="1" ht="14.25" customHeight="1">
      <c r="A3673" s="503"/>
      <c r="B3673" s="250"/>
      <c r="C3673" s="251"/>
      <c r="D3673" s="252"/>
      <c r="E3673" s="253"/>
      <c r="F3673" s="265"/>
      <c r="G3673" s="254"/>
      <c r="H3673" s="513"/>
      <c r="I3673" s="257"/>
      <c r="J3673" s="255"/>
      <c r="K3673" s="252"/>
      <c r="L3673" s="252"/>
      <c r="M3673" s="253"/>
      <c r="N3673" s="245"/>
      <c r="O3673" s="249"/>
    </row>
    <row r="3674" spans="1:15" s="38" customFormat="1" ht="14.25" customHeight="1">
      <c r="A3674" s="503"/>
      <c r="B3674" s="250"/>
      <c r="C3674" s="251"/>
      <c r="D3674" s="252"/>
      <c r="E3674" s="253"/>
      <c r="F3674" s="265"/>
      <c r="G3674" s="254"/>
      <c r="H3674" s="511"/>
      <c r="I3674" s="257"/>
      <c r="J3674" s="255"/>
      <c r="K3674" s="252"/>
      <c r="L3674" s="252"/>
      <c r="M3674" s="253"/>
      <c r="N3674" s="265"/>
      <c r="O3674" s="249"/>
    </row>
    <row r="3675" spans="1:15" s="38" customFormat="1" ht="14.25" customHeight="1">
      <c r="A3675" s="503"/>
      <c r="B3675" s="250"/>
      <c r="C3675" s="251"/>
      <c r="D3675" s="252"/>
      <c r="E3675" s="253"/>
      <c r="F3675" s="245"/>
      <c r="G3675" s="254"/>
      <c r="H3675" s="511"/>
      <c r="I3675" s="257"/>
      <c r="J3675" s="255"/>
      <c r="K3675" s="252"/>
      <c r="L3675" s="252"/>
      <c r="M3675" s="253"/>
      <c r="N3675" s="265"/>
      <c r="O3675" s="249"/>
    </row>
    <row r="3676" spans="1:15" s="38" customFormat="1" ht="14.25" customHeight="1">
      <c r="A3676" s="503"/>
      <c r="B3676" s="250"/>
      <c r="C3676" s="260"/>
      <c r="D3676" s="261"/>
      <c r="E3676" s="262"/>
      <c r="F3676" s="263"/>
      <c r="G3676" s="254"/>
      <c r="H3676" s="511"/>
      <c r="I3676" s="247"/>
      <c r="J3676" s="255"/>
      <c r="K3676" s="252"/>
      <c r="L3676" s="252"/>
      <c r="M3676" s="253"/>
      <c r="N3676" s="265"/>
      <c r="O3676" s="249"/>
    </row>
    <row r="3677" spans="1:15" s="38" customFormat="1" ht="14.25" customHeight="1">
      <c r="A3677" s="503"/>
      <c r="B3677" s="234" t="s">
        <v>239</v>
      </c>
      <c r="C3677" s="235"/>
      <c r="D3677" s="235"/>
      <c r="E3677" s="236"/>
      <c r="F3677" s="237"/>
      <c r="G3677" s="238"/>
      <c r="H3677" s="511"/>
      <c r="I3677" s="257"/>
      <c r="J3677" s="255"/>
      <c r="K3677" s="252"/>
      <c r="L3677" s="252"/>
      <c r="M3677" s="253"/>
      <c r="N3677" s="265"/>
      <c r="O3677" s="249"/>
    </row>
    <row r="3678" spans="1:15" s="38" customFormat="1" ht="14.25" customHeight="1">
      <c r="A3678" s="503"/>
      <c r="B3678" s="241"/>
      <c r="C3678" s="242"/>
      <c r="D3678" s="243"/>
      <c r="E3678" s="244"/>
      <c r="F3678" s="264"/>
      <c r="G3678" s="246"/>
      <c r="H3678" s="513"/>
      <c r="I3678" s="247"/>
      <c r="J3678" s="255"/>
      <c r="K3678" s="252"/>
      <c r="L3678" s="252"/>
      <c r="M3678" s="253"/>
      <c r="N3678" s="245"/>
      <c r="O3678" s="249"/>
    </row>
    <row r="3679" spans="1:15" s="38" customFormat="1" ht="14.25" customHeight="1">
      <c r="A3679" s="503"/>
      <c r="B3679" s="250"/>
      <c r="C3679" s="251"/>
      <c r="D3679" s="252"/>
      <c r="E3679" s="253"/>
      <c r="F3679" s="265"/>
      <c r="G3679" s="254">
        <f>ROUNDDOWN(SUM(F3678:F3682)/1000,0)</f>
        <v>0</v>
      </c>
      <c r="H3679" s="513"/>
      <c r="I3679" s="247"/>
      <c r="J3679" s="255"/>
      <c r="K3679" s="252"/>
      <c r="L3679" s="252"/>
      <c r="M3679" s="253"/>
      <c r="N3679" s="245"/>
      <c r="O3679" s="249"/>
    </row>
    <row r="3680" spans="1:15" s="38" customFormat="1" ht="14.25" customHeight="1">
      <c r="A3680" s="503"/>
      <c r="B3680" s="250"/>
      <c r="C3680" s="251"/>
      <c r="D3680" s="252"/>
      <c r="E3680" s="253"/>
      <c r="F3680" s="265"/>
      <c r="G3680" s="254"/>
      <c r="H3680" s="513"/>
      <c r="I3680" s="247"/>
      <c r="J3680" s="255"/>
      <c r="K3680" s="252"/>
      <c r="L3680" s="252"/>
      <c r="M3680" s="253"/>
      <c r="N3680" s="245"/>
      <c r="O3680" s="249"/>
    </row>
    <row r="3681" spans="1:15" s="38" customFormat="1" ht="14.25" customHeight="1">
      <c r="A3681" s="503"/>
      <c r="B3681" s="250"/>
      <c r="C3681" s="251"/>
      <c r="D3681" s="252"/>
      <c r="E3681" s="253"/>
      <c r="F3681" s="245"/>
      <c r="G3681" s="254"/>
      <c r="H3681" s="511"/>
      <c r="I3681" s="257"/>
      <c r="J3681" s="255"/>
      <c r="K3681" s="252"/>
      <c r="L3681" s="252"/>
      <c r="M3681" s="253"/>
      <c r="N3681" s="265"/>
      <c r="O3681" s="249"/>
    </row>
    <row r="3682" spans="1:15" s="38" customFormat="1" ht="14.25" customHeight="1">
      <c r="A3682" s="503"/>
      <c r="B3682" s="250"/>
      <c r="C3682" s="260"/>
      <c r="D3682" s="261"/>
      <c r="E3682" s="262"/>
      <c r="F3682" s="263"/>
      <c r="G3682" s="254"/>
      <c r="H3682" s="511"/>
      <c r="I3682" s="257"/>
      <c r="J3682" s="255"/>
      <c r="K3682" s="252"/>
      <c r="L3682" s="252"/>
      <c r="M3682" s="253"/>
      <c r="N3682" s="245"/>
      <c r="O3682" s="249"/>
    </row>
    <row r="3683" spans="1:15" s="38" customFormat="1" ht="14.25" customHeight="1">
      <c r="A3683" s="503"/>
      <c r="B3683" s="234" t="s">
        <v>240</v>
      </c>
      <c r="C3683" s="235"/>
      <c r="D3683" s="235"/>
      <c r="E3683" s="236"/>
      <c r="F3683" s="237"/>
      <c r="G3683" s="238"/>
      <c r="H3683" s="511"/>
      <c r="I3683" s="257"/>
      <c r="J3683" s="255"/>
      <c r="K3683" s="252"/>
      <c r="L3683" s="252"/>
      <c r="M3683" s="253"/>
      <c r="N3683" s="245"/>
      <c r="O3683" s="249"/>
    </row>
    <row r="3684" spans="1:15" s="38" customFormat="1" ht="14.25" customHeight="1">
      <c r="A3684" s="503"/>
      <c r="B3684" s="241"/>
      <c r="C3684" s="242"/>
      <c r="D3684" s="243"/>
      <c r="E3684" s="244"/>
      <c r="F3684" s="269"/>
      <c r="G3684" s="246"/>
      <c r="H3684" s="511"/>
      <c r="I3684" s="257"/>
      <c r="J3684" s="255"/>
      <c r="K3684" s="252"/>
      <c r="L3684" s="252"/>
      <c r="M3684" s="253"/>
      <c r="N3684" s="245"/>
      <c r="O3684" s="249"/>
    </row>
    <row r="3685" spans="1:15" s="38" customFormat="1" ht="14.25" customHeight="1">
      <c r="A3685" s="503"/>
      <c r="B3685" s="250"/>
      <c r="C3685" s="251"/>
      <c r="D3685" s="252"/>
      <c r="E3685" s="253"/>
      <c r="F3685" s="245"/>
      <c r="G3685" s="246">
        <f>ROUNDDOWN(SUM(F3684:F3688)/1000,0)</f>
        <v>0</v>
      </c>
      <c r="H3685" s="511"/>
      <c r="I3685" s="247"/>
      <c r="J3685" s="255"/>
      <c r="K3685" s="252"/>
      <c r="L3685" s="252"/>
      <c r="M3685" s="253"/>
      <c r="N3685" s="265"/>
      <c r="O3685" s="249"/>
    </row>
    <row r="3686" spans="1:15" s="38" customFormat="1" ht="14.25" customHeight="1">
      <c r="A3686" s="503"/>
      <c r="B3686" s="250"/>
      <c r="C3686" s="251"/>
      <c r="D3686" s="252"/>
      <c r="E3686" s="253"/>
      <c r="F3686" s="265"/>
      <c r="G3686" s="246"/>
      <c r="H3686" s="513"/>
      <c r="I3686" s="247"/>
      <c r="J3686" s="266"/>
      <c r="K3686" s="261"/>
      <c r="L3686" s="261"/>
      <c r="M3686" s="262"/>
      <c r="N3686" s="245"/>
      <c r="O3686" s="267"/>
    </row>
    <row r="3687" spans="1:15" s="38" customFormat="1" ht="14.25" customHeight="1">
      <c r="A3687" s="503"/>
      <c r="B3687" s="250"/>
      <c r="C3687" s="251"/>
      <c r="D3687" s="252"/>
      <c r="E3687" s="253"/>
      <c r="F3687" s="265"/>
      <c r="G3687" s="246"/>
      <c r="H3687" s="511"/>
      <c r="I3687" s="270" t="s">
        <v>241</v>
      </c>
      <c r="J3687" s="271"/>
      <c r="K3687" s="271"/>
      <c r="L3687" s="271"/>
      <c r="M3687" s="272"/>
      <c r="N3687" s="237"/>
      <c r="O3687" s="268"/>
    </row>
    <row r="3688" spans="1:15" s="38" customFormat="1" ht="14.25" customHeight="1">
      <c r="A3688" s="503"/>
      <c r="B3688" s="250"/>
      <c r="C3688" s="260"/>
      <c r="D3688" s="261"/>
      <c r="E3688" s="262"/>
      <c r="F3688" s="263"/>
      <c r="G3688" s="254"/>
      <c r="H3688" s="513"/>
      <c r="I3688" s="247"/>
      <c r="J3688" s="248"/>
      <c r="K3688" s="243"/>
      <c r="L3688" s="243"/>
      <c r="M3688" s="244"/>
      <c r="N3688" s="273"/>
      <c r="O3688" s="249"/>
    </row>
    <row r="3689" spans="1:15" s="38" customFormat="1" ht="14.25" customHeight="1">
      <c r="A3689" s="503"/>
      <c r="B3689" s="234" t="s">
        <v>242</v>
      </c>
      <c r="C3689" s="235"/>
      <c r="D3689" s="235"/>
      <c r="E3689" s="236"/>
      <c r="F3689" s="237"/>
      <c r="G3689" s="238"/>
      <c r="H3689" s="513"/>
      <c r="I3689" s="247"/>
      <c r="J3689" s="255"/>
      <c r="K3689" s="252"/>
      <c r="L3689" s="252"/>
      <c r="M3689" s="253"/>
      <c r="N3689" s="274"/>
      <c r="O3689" s="275">
        <f>ROUNDDOWN(SUM(N3688:N3699)/1000,0)</f>
        <v>0</v>
      </c>
    </row>
    <row r="3690" spans="1:15" s="38" customFormat="1" ht="14.25" customHeight="1">
      <c r="A3690" s="503"/>
      <c r="B3690" s="241"/>
      <c r="C3690" s="242"/>
      <c r="D3690" s="243"/>
      <c r="E3690" s="244"/>
      <c r="F3690" s="269"/>
      <c r="G3690" s="246"/>
      <c r="H3690" s="513"/>
      <c r="I3690" s="257"/>
      <c r="J3690" s="255"/>
      <c r="K3690" s="252"/>
      <c r="L3690" s="252"/>
      <c r="M3690" s="253"/>
      <c r="N3690" s="276"/>
      <c r="O3690" s="249"/>
    </row>
    <row r="3691" spans="1:15" s="38" customFormat="1" ht="14.25" customHeight="1">
      <c r="A3691" s="503"/>
      <c r="B3691" s="250"/>
      <c r="C3691" s="251"/>
      <c r="D3691" s="252"/>
      <c r="E3691" s="253"/>
      <c r="F3691" s="263"/>
      <c r="G3691" s="254">
        <f>ROUNDDOWN(SUM(F3690:F3693)/1000,0)</f>
        <v>0</v>
      </c>
      <c r="H3691" s="511"/>
      <c r="I3691" s="247"/>
      <c r="J3691" s="255"/>
      <c r="K3691" s="252"/>
      <c r="L3691" s="252"/>
      <c r="M3691" s="253"/>
      <c r="N3691" s="274"/>
      <c r="O3691" s="249"/>
    </row>
    <row r="3692" spans="1:15" s="38" customFormat="1" ht="14.25" customHeight="1">
      <c r="A3692" s="503"/>
      <c r="B3692" s="250"/>
      <c r="C3692" s="251"/>
      <c r="D3692" s="252"/>
      <c r="E3692" s="253"/>
      <c r="F3692" s="263"/>
      <c r="G3692" s="254"/>
      <c r="H3692" s="513"/>
      <c r="I3692" s="257"/>
      <c r="J3692" s="255"/>
      <c r="K3692" s="252"/>
      <c r="L3692" s="252"/>
      <c r="M3692" s="253"/>
      <c r="N3692" s="276"/>
      <c r="O3692" s="249"/>
    </row>
    <row r="3693" spans="1:15" s="38" customFormat="1" ht="14.25" customHeight="1">
      <c r="A3693" s="503"/>
      <c r="B3693" s="250"/>
      <c r="C3693" s="260"/>
      <c r="D3693" s="261"/>
      <c r="E3693" s="262"/>
      <c r="F3693" s="263"/>
      <c r="G3693" s="254"/>
      <c r="H3693" s="513"/>
      <c r="I3693" s="247"/>
      <c r="J3693" s="255"/>
      <c r="K3693" s="252"/>
      <c r="L3693" s="252"/>
      <c r="M3693" s="253"/>
      <c r="N3693" s="274"/>
      <c r="O3693" s="249"/>
    </row>
    <row r="3694" spans="1:15" s="38" customFormat="1" ht="14.25" customHeight="1" thickBot="1">
      <c r="A3694" s="503"/>
      <c r="B3694" s="277" t="s">
        <v>243</v>
      </c>
      <c r="C3694" s="278"/>
      <c r="D3694" s="278"/>
      <c r="E3694" s="279"/>
      <c r="F3694" s="280"/>
      <c r="G3694" s="281">
        <f>G3695-G3657-G3666-G3672-G3679-G3685-G3691</f>
        <v>0</v>
      </c>
      <c r="H3694" s="511"/>
      <c r="I3694" s="282"/>
      <c r="J3694" s="255"/>
      <c r="K3694" s="252"/>
      <c r="L3694" s="252"/>
      <c r="M3694" s="253"/>
      <c r="N3694" s="274"/>
      <c r="O3694" s="249"/>
    </row>
    <row r="3695" spans="1:15" s="38" customFormat="1" ht="20.149999999999999" customHeight="1" thickTop="1">
      <c r="A3695" s="503"/>
      <c r="B3695" s="961" t="s">
        <v>244</v>
      </c>
      <c r="C3695" s="962"/>
      <c r="D3695" s="962"/>
      <c r="E3695" s="962"/>
      <c r="F3695" s="963"/>
      <c r="G3695" s="283">
        <f>O3702</f>
        <v>0</v>
      </c>
      <c r="H3695" s="511"/>
      <c r="I3695" s="284"/>
      <c r="J3695" s="255"/>
      <c r="K3695" s="252"/>
      <c r="L3695" s="252"/>
      <c r="M3695" s="253"/>
      <c r="N3695" s="274"/>
      <c r="O3695" s="249"/>
    </row>
    <row r="3696" spans="1:15" s="38" customFormat="1" ht="14.25" customHeight="1">
      <c r="A3696" s="503"/>
      <c r="B3696" s="285" t="s">
        <v>245</v>
      </c>
      <c r="C3696" s="286"/>
      <c r="D3696" s="286"/>
      <c r="E3696" s="286"/>
      <c r="F3696" s="286"/>
      <c r="G3696" s="287"/>
      <c r="H3696" s="287"/>
      <c r="I3696" s="247"/>
      <c r="J3696" s="255"/>
      <c r="K3696" s="252"/>
      <c r="L3696" s="252"/>
      <c r="M3696" s="253"/>
      <c r="N3696" s="274"/>
      <c r="O3696" s="249"/>
    </row>
    <row r="3697" spans="1:21" s="38" customFormat="1" ht="14.25" customHeight="1">
      <c r="A3697" s="503"/>
      <c r="B3697" s="288" t="s">
        <v>246</v>
      </c>
      <c r="C3697" s="286"/>
      <c r="D3697" s="286"/>
      <c r="E3697" s="286"/>
      <c r="F3697" s="286"/>
      <c r="G3697" s="289" t="s">
        <v>247</v>
      </c>
      <c r="H3697" s="514"/>
      <c r="I3697" s="247"/>
      <c r="J3697" s="255"/>
      <c r="K3697" s="252"/>
      <c r="L3697" s="252"/>
      <c r="M3697" s="253"/>
      <c r="N3697" s="274"/>
      <c r="O3697" s="249"/>
    </row>
    <row r="3698" spans="1:21" s="38" customFormat="1" ht="14.25" customHeight="1">
      <c r="A3698" s="503"/>
      <c r="B3698" s="964" t="s">
        <v>2</v>
      </c>
      <c r="C3698" s="965"/>
      <c r="D3698" s="965"/>
      <c r="E3698" s="965"/>
      <c r="F3698" s="966"/>
      <c r="G3698" s="290" t="s">
        <v>85</v>
      </c>
      <c r="H3698" s="514"/>
      <c r="I3698" s="247"/>
      <c r="J3698" s="255"/>
      <c r="K3698" s="252"/>
      <c r="L3698" s="252"/>
      <c r="M3698" s="253"/>
      <c r="N3698" s="274"/>
      <c r="O3698" s="249"/>
    </row>
    <row r="3699" spans="1:21" s="38" customFormat="1" ht="20.149999999999999" customHeight="1" thickBot="1">
      <c r="A3699" s="503"/>
      <c r="B3699" s="943" t="s">
        <v>248</v>
      </c>
      <c r="C3699" s="967"/>
      <c r="D3699" s="967"/>
      <c r="E3699" s="967"/>
      <c r="F3699" s="968"/>
      <c r="G3699" s="291"/>
      <c r="H3699" s="515"/>
      <c r="I3699" s="292"/>
      <c r="J3699" s="293"/>
      <c r="K3699" s="294"/>
      <c r="L3699" s="294"/>
      <c r="M3699" s="295"/>
      <c r="N3699" s="296"/>
      <c r="O3699" s="297"/>
    </row>
    <row r="3700" spans="1:21" s="38" customFormat="1" ht="22.25" customHeight="1" thickTop="1">
      <c r="A3700" s="503"/>
      <c r="B3700" s="943" t="s">
        <v>249</v>
      </c>
      <c r="C3700" s="944"/>
      <c r="D3700" s="944"/>
      <c r="E3700" s="944"/>
      <c r="F3700" s="945"/>
      <c r="G3700" s="291"/>
      <c r="H3700" s="298"/>
      <c r="I3700" s="946" t="s">
        <v>250</v>
      </c>
      <c r="J3700" s="947"/>
      <c r="K3700" s="947"/>
      <c r="L3700" s="947"/>
      <c r="M3700" s="947"/>
      <c r="N3700" s="948"/>
      <c r="O3700" s="299">
        <f>SUM(O3657,O3671,O3689,)</f>
        <v>0</v>
      </c>
    </row>
    <row r="3701" spans="1:21" s="38" customFormat="1" ht="35.15" customHeight="1" thickBot="1">
      <c r="A3701" s="503"/>
      <c r="B3701" s="949" t="s">
        <v>251</v>
      </c>
      <c r="C3701" s="950"/>
      <c r="D3701" s="950"/>
      <c r="E3701" s="950"/>
      <c r="F3701" s="951"/>
      <c r="G3701" s="300"/>
      <c r="H3701" s="226"/>
      <c r="I3701" s="929" t="s">
        <v>252</v>
      </c>
      <c r="J3701" s="930"/>
      <c r="K3701" s="930"/>
      <c r="L3701" s="930"/>
      <c r="M3701" s="930"/>
      <c r="N3701" s="931"/>
      <c r="O3701" s="301">
        <f>IF(共通入力シート!$B$18="課税事業者",ROUNDDOWN((O3700-G3702)*10/110,0),0)</f>
        <v>0</v>
      </c>
    </row>
    <row r="3702" spans="1:21" s="38" customFormat="1" ht="25.25" customHeight="1" thickTop="1">
      <c r="A3702" s="503"/>
      <c r="B3702" s="952" t="s">
        <v>90</v>
      </c>
      <c r="C3702" s="953"/>
      <c r="D3702" s="953"/>
      <c r="E3702" s="953"/>
      <c r="F3702" s="954"/>
      <c r="G3702" s="302">
        <f>SUM(G3699:G3701)</f>
        <v>0</v>
      </c>
      <c r="H3702" s="516"/>
      <c r="I3702" s="929" t="s">
        <v>253</v>
      </c>
      <c r="J3702" s="930"/>
      <c r="K3702" s="930"/>
      <c r="L3702" s="930"/>
      <c r="M3702" s="930"/>
      <c r="N3702" s="931"/>
      <c r="O3702" s="299">
        <f>O3700-O3701</f>
        <v>0</v>
      </c>
    </row>
    <row r="3703" spans="1:21" s="38" customFormat="1" ht="26.25" customHeight="1">
      <c r="A3703" s="503"/>
      <c r="B3703" s="517" t="s">
        <v>254</v>
      </c>
      <c r="C3703" s="303"/>
      <c r="D3703" s="303"/>
      <c r="E3703" s="303"/>
      <c r="F3703" s="303"/>
      <c r="G3703" s="304"/>
      <c r="H3703" s="516"/>
      <c r="I3703" s="929" t="s">
        <v>255</v>
      </c>
      <c r="J3703" s="930"/>
      <c r="K3703" s="930"/>
      <c r="L3703" s="930"/>
      <c r="M3703" s="930"/>
      <c r="N3703" s="931"/>
      <c r="O3703" s="742"/>
    </row>
    <row r="3704" spans="1:21" s="38" customFormat="1" ht="10.5" customHeight="1" thickBot="1">
      <c r="A3704" s="503"/>
      <c r="B3704" s="1"/>
      <c r="C3704" s="303"/>
      <c r="D3704" s="303"/>
      <c r="E3704" s="303"/>
      <c r="F3704" s="303"/>
      <c r="G3704" s="304"/>
      <c r="H3704" s="516"/>
      <c r="I3704" s="518"/>
    </row>
    <row r="3705" spans="1:21" s="38" customFormat="1" ht="25.25" customHeight="1" thickBot="1">
      <c r="A3705" s="503"/>
      <c r="B3705" s="932" t="s">
        <v>103</v>
      </c>
      <c r="C3705" s="933"/>
      <c r="D3705" s="934" t="str">
        <f>IF(共通入力シート!$B$2="","",共通入力シート!$B$2)</f>
        <v/>
      </c>
      <c r="E3705" s="934"/>
      <c r="F3705" s="934"/>
      <c r="G3705" s="935"/>
      <c r="H3705" s="936" t="str">
        <f>IF(共通入力シート!$B$18="※選択してください。","★「共通入力シート」の消費税等仕入控除税額の取扱を選択してください。","")</f>
        <v>★「共通入力シート」の消費税等仕入控除税額の取扱を選択してください。</v>
      </c>
      <c r="I3705" s="937"/>
      <c r="J3705" s="937"/>
      <c r="K3705" s="937"/>
      <c r="L3705" s="937"/>
      <c r="M3705" s="937"/>
      <c r="N3705" s="937"/>
      <c r="O3705" s="937"/>
    </row>
    <row r="3706" spans="1:21" s="38" customFormat="1" ht="25.25" customHeight="1" thickBot="1">
      <c r="A3706" s="503"/>
      <c r="B3706" s="938" t="s">
        <v>256</v>
      </c>
      <c r="C3706" s="939"/>
      <c r="D3706" s="940" t="str">
        <f>IF(O3702=0,"",MAX(0,MIN(INT(O3702/2),G3694)))</f>
        <v/>
      </c>
      <c r="E3706" s="940"/>
      <c r="F3706" s="940"/>
      <c r="G3706" s="305" t="s">
        <v>257</v>
      </c>
      <c r="H3706" s="941" t="s">
        <v>497</v>
      </c>
      <c r="I3706" s="942"/>
      <c r="J3706" s="942"/>
      <c r="K3706" s="942"/>
      <c r="L3706" s="942"/>
      <c r="M3706" s="942"/>
      <c r="N3706" s="942"/>
      <c r="O3706" s="942"/>
    </row>
    <row r="3707" spans="1:21" ht="14.25" customHeight="1" thickBot="1">
      <c r="B3707" s="44" t="s">
        <v>492</v>
      </c>
      <c r="C3707" s="4"/>
      <c r="D3707" s="4"/>
      <c r="E3707" s="4"/>
      <c r="F3707" s="4"/>
      <c r="G3707" s="4"/>
      <c r="H3707" s="4"/>
      <c r="I3707" s="4"/>
      <c r="J3707" s="4"/>
      <c r="K3707" s="4"/>
      <c r="L3707" s="4"/>
      <c r="M3707" s="4"/>
      <c r="N3707" s="4"/>
      <c r="O3707" s="4"/>
      <c r="R3707"/>
      <c r="S3707"/>
      <c r="T3707"/>
      <c r="U3707"/>
    </row>
    <row r="3708" spans="1:21" ht="14.25" customHeight="1">
      <c r="B3708" s="1008" t="s">
        <v>76</v>
      </c>
      <c r="C3708" s="1009"/>
      <c r="D3708" s="1012">
        <v>35</v>
      </c>
      <c r="E3708" s="1008" t="s">
        <v>220</v>
      </c>
      <c r="F3708" s="1014"/>
      <c r="G3708" s="1015"/>
      <c r="H3708" s="1018" t="str">
        <f>IF(F3708="","←選択してください。","")</f>
        <v>←選択してください。</v>
      </c>
      <c r="I3708" s="1019"/>
      <c r="J3708" s="1019"/>
      <c r="K3708" s="1019"/>
      <c r="L3708" s="1019"/>
      <c r="M3708" s="1019"/>
      <c r="N3708" s="1019"/>
      <c r="O3708" s="1019"/>
      <c r="R3708"/>
      <c r="S3708"/>
      <c r="T3708"/>
      <c r="U3708"/>
    </row>
    <row r="3709" spans="1:21" ht="14.25" customHeight="1" thickBot="1">
      <c r="B3709" s="1010"/>
      <c r="C3709" s="1011"/>
      <c r="D3709" s="1013"/>
      <c r="E3709" s="1010"/>
      <c r="F3709" s="1016"/>
      <c r="G3709" s="1017"/>
      <c r="H3709" s="1020"/>
      <c r="I3709" s="1021"/>
      <c r="J3709" s="1021"/>
      <c r="K3709" s="1021"/>
      <c r="L3709" s="1021"/>
      <c r="M3709" s="1021"/>
      <c r="N3709" s="1021"/>
      <c r="O3709" s="1021"/>
      <c r="R3709"/>
      <c r="S3709"/>
      <c r="T3709"/>
      <c r="U3709"/>
    </row>
    <row r="3710" spans="1:21" ht="16.5" customHeight="1">
      <c r="B3710" s="488" t="s">
        <v>77</v>
      </c>
      <c r="C3710" s="489"/>
      <c r="D3710" s="489"/>
      <c r="E3710" s="490"/>
      <c r="F3710" s="489"/>
      <c r="G3710" s="489"/>
      <c r="H3710" s="491"/>
      <c r="I3710" s="491"/>
      <c r="J3710" s="491"/>
      <c r="K3710" s="491"/>
      <c r="L3710" s="491"/>
      <c r="M3710" s="491"/>
      <c r="N3710" s="491"/>
      <c r="O3710" s="492"/>
      <c r="R3710"/>
      <c r="S3710"/>
      <c r="T3710"/>
      <c r="U3710"/>
    </row>
    <row r="3711" spans="1:21" ht="18.75" customHeight="1">
      <c r="B3711" s="999"/>
      <c r="C3711" s="1000"/>
      <c r="D3711" s="1000"/>
      <c r="E3711" s="1000"/>
      <c r="F3711" s="1000"/>
      <c r="G3711" s="1000"/>
      <c r="H3711" s="1000"/>
      <c r="I3711" s="1000"/>
      <c r="J3711" s="1000"/>
      <c r="K3711" s="1000"/>
      <c r="L3711" s="493" t="s">
        <v>388</v>
      </c>
      <c r="M3711" s="1003"/>
      <c r="N3711" s="1003"/>
      <c r="O3711" s="1004"/>
      <c r="Q3711" s="498" t="str">
        <f>IF(M3711="", "←選択してください。", "")</f>
        <v>←選択してください。</v>
      </c>
      <c r="R3711"/>
      <c r="S3711"/>
      <c r="T3711"/>
      <c r="U3711"/>
    </row>
    <row r="3712" spans="1:21" ht="17.25" customHeight="1">
      <c r="B3712" s="1001"/>
      <c r="C3712" s="1002"/>
      <c r="D3712" s="1002"/>
      <c r="E3712" s="1002"/>
      <c r="F3712" s="1002"/>
      <c r="G3712" s="1002"/>
      <c r="H3712" s="1002"/>
      <c r="I3712" s="1002"/>
      <c r="J3712" s="1002"/>
      <c r="K3712" s="1002"/>
      <c r="L3712" s="695" t="s">
        <v>56</v>
      </c>
      <c r="M3712" s="1005"/>
      <c r="N3712" s="1005"/>
      <c r="O3712" s="1006"/>
      <c r="Q3712" s="498" t="str">
        <f>IF(AND(F3708="公演事業", M3712=""),"←選択してください。", IF(AND(F3708&lt;&gt;"公演事業", F3708&lt;&gt;""),"←創作種別を記入する必要はありません。", ""))</f>
        <v/>
      </c>
      <c r="R3712"/>
      <c r="S3712"/>
      <c r="T3712"/>
      <c r="U3712"/>
    </row>
    <row r="3713" spans="2:21" ht="4.5" customHeight="1">
      <c r="B3713" s="453"/>
      <c r="C3713" s="453"/>
      <c r="D3713" s="453"/>
      <c r="E3713" s="453"/>
      <c r="F3713" s="453"/>
      <c r="G3713" s="453"/>
      <c r="H3713" s="453"/>
      <c r="I3713" s="453"/>
      <c r="J3713" s="453"/>
      <c r="K3713" s="453"/>
      <c r="L3713" s="453"/>
      <c r="M3713" s="453"/>
      <c r="N3713" s="453"/>
      <c r="O3713" s="494"/>
      <c r="R3713"/>
      <c r="S3713"/>
      <c r="T3713"/>
      <c r="U3713"/>
    </row>
    <row r="3714" spans="2:21" ht="24" customHeight="1">
      <c r="B3714" s="495" t="s">
        <v>205</v>
      </c>
      <c r="C3714" s="496"/>
      <c r="D3714" s="496"/>
      <c r="E3714" s="496"/>
      <c r="F3714" s="925" t="s">
        <v>55</v>
      </c>
      <c r="G3714" s="1007"/>
      <c r="H3714" s="743"/>
      <c r="I3714" s="925" t="s">
        <v>73</v>
      </c>
      <c r="J3714" s="926"/>
      <c r="K3714" s="1007"/>
      <c r="L3714" s="709" t="str">
        <f>IF(F3708="公演事業",IF(OR($H3716=0,$K3716=0),"",$H3714/($H3716*$K3716)),"")</f>
        <v/>
      </c>
      <c r="M3714" s="925" t="s">
        <v>74</v>
      </c>
      <c r="N3714" s="1007"/>
      <c r="O3714" s="497" t="str">
        <f>IF(OR(F3708&lt;&gt;"公演事業",($O3809+$O3812)=0),"",($G3804-$G3803)/($O3809+$O3812))</f>
        <v/>
      </c>
      <c r="Q3714" s="498" t="str">
        <f>IF(OR(F3708="人材養成事業",F3708= "普及啓発事業"), "←斜線部は記入する必要はありません。", "")</f>
        <v/>
      </c>
      <c r="R3714"/>
      <c r="S3714"/>
      <c r="T3714"/>
      <c r="U3714"/>
    </row>
    <row r="3715" spans="2:21" s="1" customFormat="1" ht="21.75" customHeight="1">
      <c r="B3715" s="982" t="s">
        <v>222</v>
      </c>
      <c r="C3715" s="983"/>
      <c r="D3715" s="986" t="s">
        <v>223</v>
      </c>
      <c r="E3715" s="987"/>
      <c r="F3715" s="988" t="s">
        <v>224</v>
      </c>
      <c r="G3715" s="988"/>
      <c r="H3715" s="989" t="s">
        <v>225</v>
      </c>
      <c r="I3715" s="989"/>
      <c r="J3715" s="989"/>
      <c r="K3715" s="222" t="s">
        <v>226</v>
      </c>
      <c r="L3715" s="990" t="s">
        <v>227</v>
      </c>
      <c r="M3715" s="990"/>
      <c r="N3715" s="990"/>
      <c r="O3715" s="991"/>
    </row>
    <row r="3716" spans="2:21" s="1" customFormat="1" ht="21.75" customHeight="1">
      <c r="B3716" s="984"/>
      <c r="C3716" s="985"/>
      <c r="D3716" s="992"/>
      <c r="E3716" s="993"/>
      <c r="F3716" s="994"/>
      <c r="G3716" s="995"/>
      <c r="H3716" s="996"/>
      <c r="I3716" s="996"/>
      <c r="J3716" s="996"/>
      <c r="K3716" s="223"/>
      <c r="L3716" s="997"/>
      <c r="M3716" s="997"/>
      <c r="N3716" s="997"/>
      <c r="O3716" s="998"/>
      <c r="Q3716" s="498" t="str">
        <f>IF(F3708="公演事業","←すべての項目について、必ず記入してください。", IF(OR(F3708="人材養成事業", F3708="普及啓発事業"), "←記入する必要はありません。", ""))</f>
        <v/>
      </c>
    </row>
    <row r="3717" spans="2:21">
      <c r="B3717" s="1"/>
      <c r="C3717" s="1"/>
      <c r="D3717" s="453"/>
      <c r="E3717" s="453"/>
      <c r="F3717" s="453"/>
      <c r="G3717" s="453"/>
      <c r="H3717" s="453"/>
      <c r="I3717" s="453"/>
      <c r="J3717" s="453"/>
      <c r="K3717" s="453"/>
      <c r="L3717" s="453"/>
      <c r="M3717" s="453"/>
      <c r="N3717" s="453"/>
      <c r="O3717" s="453"/>
      <c r="Q3717" s="498"/>
      <c r="R3717"/>
      <c r="S3717"/>
      <c r="T3717"/>
      <c r="U3717"/>
    </row>
    <row r="3718" spans="2:21" ht="18" customHeight="1">
      <c r="B3718" s="976" t="s">
        <v>87</v>
      </c>
      <c r="C3718" s="977"/>
      <c r="D3718" s="977"/>
      <c r="E3718" s="977"/>
      <c r="F3718" s="977"/>
      <c r="G3718" s="977"/>
      <c r="H3718" s="977"/>
      <c r="I3718" s="977"/>
      <c r="J3718" s="977"/>
      <c r="K3718" s="977"/>
      <c r="L3718" s="977"/>
      <c r="M3718" s="977"/>
      <c r="N3718" s="977"/>
      <c r="O3718" s="978"/>
      <c r="R3718"/>
      <c r="S3718"/>
      <c r="T3718"/>
      <c r="U3718"/>
    </row>
    <row r="3719" spans="2:21" ht="18" customHeight="1">
      <c r="B3719" s="969" t="s">
        <v>384</v>
      </c>
      <c r="C3719" s="970"/>
      <c r="D3719" s="970"/>
      <c r="E3719" s="970"/>
      <c r="F3719" s="970"/>
      <c r="G3719" s="970"/>
      <c r="H3719" s="970"/>
      <c r="I3719" s="970"/>
      <c r="J3719" s="970"/>
      <c r="K3719" s="970"/>
      <c r="L3719" s="970"/>
      <c r="M3719" s="970"/>
      <c r="N3719" s="970"/>
      <c r="O3719" s="971"/>
      <c r="P3719" s="499"/>
      <c r="R3719"/>
      <c r="S3719"/>
      <c r="T3719"/>
      <c r="U3719"/>
    </row>
    <row r="3720" spans="2:21" ht="18" customHeight="1">
      <c r="B3720" s="972"/>
      <c r="C3720" s="851"/>
      <c r="D3720" s="851"/>
      <c r="E3720" s="851"/>
      <c r="F3720" s="851"/>
      <c r="G3720" s="851"/>
      <c r="H3720" s="851"/>
      <c r="I3720" s="851"/>
      <c r="J3720" s="851"/>
      <c r="K3720" s="851"/>
      <c r="L3720" s="851"/>
      <c r="M3720" s="851"/>
      <c r="N3720" s="851"/>
      <c r="O3720" s="852"/>
      <c r="P3720" s="499"/>
      <c r="R3720"/>
      <c r="S3720"/>
      <c r="T3720"/>
      <c r="U3720"/>
    </row>
    <row r="3721" spans="2:21" ht="18" customHeight="1">
      <c r="B3721" s="853"/>
      <c r="C3721" s="851"/>
      <c r="D3721" s="851"/>
      <c r="E3721" s="851"/>
      <c r="F3721" s="851"/>
      <c r="G3721" s="851"/>
      <c r="H3721" s="851"/>
      <c r="I3721" s="851"/>
      <c r="J3721" s="851"/>
      <c r="K3721" s="851"/>
      <c r="L3721" s="851"/>
      <c r="M3721" s="851"/>
      <c r="N3721" s="851"/>
      <c r="O3721" s="852"/>
      <c r="P3721" s="499"/>
      <c r="R3721"/>
      <c r="S3721"/>
      <c r="T3721"/>
      <c r="U3721"/>
    </row>
    <row r="3722" spans="2:21" ht="18" customHeight="1">
      <c r="B3722" s="853"/>
      <c r="C3722" s="851"/>
      <c r="D3722" s="851"/>
      <c r="E3722" s="851"/>
      <c r="F3722" s="851"/>
      <c r="G3722" s="851"/>
      <c r="H3722" s="851"/>
      <c r="I3722" s="851"/>
      <c r="J3722" s="851"/>
      <c r="K3722" s="851"/>
      <c r="L3722" s="851"/>
      <c r="M3722" s="851"/>
      <c r="N3722" s="851"/>
      <c r="O3722" s="852"/>
      <c r="P3722" s="499"/>
      <c r="R3722"/>
      <c r="S3722"/>
      <c r="T3722"/>
      <c r="U3722"/>
    </row>
    <row r="3723" spans="2:21" ht="18" customHeight="1">
      <c r="B3723" s="853"/>
      <c r="C3723" s="851"/>
      <c r="D3723" s="851"/>
      <c r="E3723" s="851"/>
      <c r="F3723" s="851"/>
      <c r="G3723" s="851"/>
      <c r="H3723" s="851"/>
      <c r="I3723" s="851"/>
      <c r="J3723" s="851"/>
      <c r="K3723" s="851"/>
      <c r="L3723" s="851"/>
      <c r="M3723" s="851"/>
      <c r="N3723" s="851"/>
      <c r="O3723" s="852"/>
      <c r="P3723" s="499"/>
      <c r="R3723"/>
      <c r="S3723"/>
      <c r="T3723"/>
      <c r="U3723"/>
    </row>
    <row r="3724" spans="2:21" ht="18" customHeight="1">
      <c r="B3724" s="853"/>
      <c r="C3724" s="851"/>
      <c r="D3724" s="851"/>
      <c r="E3724" s="851"/>
      <c r="F3724" s="851"/>
      <c r="G3724" s="851"/>
      <c r="H3724" s="851"/>
      <c r="I3724" s="851"/>
      <c r="J3724" s="851"/>
      <c r="K3724" s="851"/>
      <c r="L3724" s="851"/>
      <c r="M3724" s="851"/>
      <c r="N3724" s="851"/>
      <c r="O3724" s="852"/>
      <c r="P3724" s="499"/>
      <c r="R3724"/>
      <c r="S3724"/>
      <c r="T3724"/>
      <c r="U3724"/>
    </row>
    <row r="3725" spans="2:21" ht="18" customHeight="1">
      <c r="B3725" s="853"/>
      <c r="C3725" s="851"/>
      <c r="D3725" s="851"/>
      <c r="E3725" s="851"/>
      <c r="F3725" s="851"/>
      <c r="G3725" s="851"/>
      <c r="H3725" s="851"/>
      <c r="I3725" s="851"/>
      <c r="J3725" s="851"/>
      <c r="K3725" s="851"/>
      <c r="L3725" s="851"/>
      <c r="M3725" s="851"/>
      <c r="N3725" s="851"/>
      <c r="O3725" s="852"/>
      <c r="P3725" s="499"/>
      <c r="R3725"/>
      <c r="S3725"/>
      <c r="T3725"/>
      <c r="U3725"/>
    </row>
    <row r="3726" spans="2:21" ht="18" customHeight="1">
      <c r="B3726" s="853"/>
      <c r="C3726" s="851"/>
      <c r="D3726" s="851"/>
      <c r="E3726" s="851"/>
      <c r="F3726" s="851"/>
      <c r="G3726" s="851"/>
      <c r="H3726" s="851"/>
      <c r="I3726" s="851"/>
      <c r="J3726" s="851"/>
      <c r="K3726" s="851"/>
      <c r="L3726" s="851"/>
      <c r="M3726" s="851"/>
      <c r="N3726" s="851"/>
      <c r="O3726" s="852"/>
      <c r="P3726" s="499"/>
      <c r="R3726"/>
      <c r="S3726"/>
      <c r="T3726"/>
      <c r="U3726"/>
    </row>
    <row r="3727" spans="2:21" ht="18" customHeight="1">
      <c r="B3727" s="853"/>
      <c r="C3727" s="851"/>
      <c r="D3727" s="851"/>
      <c r="E3727" s="851"/>
      <c r="F3727" s="851"/>
      <c r="G3727" s="851"/>
      <c r="H3727" s="851"/>
      <c r="I3727" s="851"/>
      <c r="J3727" s="851"/>
      <c r="K3727" s="851"/>
      <c r="L3727" s="851"/>
      <c r="M3727" s="851"/>
      <c r="N3727" s="851"/>
      <c r="O3727" s="852"/>
      <c r="P3727" s="499"/>
      <c r="R3727"/>
      <c r="S3727"/>
      <c r="T3727"/>
      <c r="U3727"/>
    </row>
    <row r="3728" spans="2:21" ht="18" customHeight="1">
      <c r="B3728" s="853"/>
      <c r="C3728" s="851"/>
      <c r="D3728" s="851"/>
      <c r="E3728" s="851"/>
      <c r="F3728" s="851"/>
      <c r="G3728" s="851"/>
      <c r="H3728" s="851"/>
      <c r="I3728" s="851"/>
      <c r="J3728" s="851"/>
      <c r="K3728" s="851"/>
      <c r="L3728" s="851"/>
      <c r="M3728" s="851"/>
      <c r="N3728" s="851"/>
      <c r="O3728" s="852"/>
      <c r="P3728" s="499"/>
      <c r="R3728"/>
      <c r="S3728"/>
      <c r="T3728"/>
      <c r="U3728"/>
    </row>
    <row r="3729" spans="2:21" ht="18" customHeight="1">
      <c r="B3729" s="973" t="s">
        <v>386</v>
      </c>
      <c r="C3729" s="974"/>
      <c r="D3729" s="974"/>
      <c r="E3729" s="974"/>
      <c r="F3729" s="974"/>
      <c r="G3729" s="974"/>
      <c r="H3729" s="974"/>
      <c r="I3729" s="974"/>
      <c r="J3729" s="974"/>
      <c r="K3729" s="974"/>
      <c r="L3729" s="974"/>
      <c r="M3729" s="974"/>
      <c r="N3729" s="974"/>
      <c r="O3729" s="975"/>
      <c r="R3729"/>
      <c r="S3729"/>
      <c r="T3729"/>
      <c r="U3729"/>
    </row>
    <row r="3730" spans="2:21" ht="18" customHeight="1">
      <c r="B3730" s="972"/>
      <c r="C3730" s="851"/>
      <c r="D3730" s="851"/>
      <c r="E3730" s="851"/>
      <c r="F3730" s="851"/>
      <c r="G3730" s="851"/>
      <c r="H3730" s="851"/>
      <c r="I3730" s="851"/>
      <c r="J3730" s="851"/>
      <c r="K3730" s="851"/>
      <c r="L3730" s="851"/>
      <c r="M3730" s="851"/>
      <c r="N3730" s="851"/>
      <c r="O3730" s="852"/>
      <c r="R3730"/>
      <c r="S3730"/>
      <c r="T3730"/>
      <c r="U3730"/>
    </row>
    <row r="3731" spans="2:21" ht="18" customHeight="1">
      <c r="B3731" s="853"/>
      <c r="C3731" s="851"/>
      <c r="D3731" s="851"/>
      <c r="E3731" s="851"/>
      <c r="F3731" s="851"/>
      <c r="G3731" s="851"/>
      <c r="H3731" s="851"/>
      <c r="I3731" s="851"/>
      <c r="J3731" s="851"/>
      <c r="K3731" s="851"/>
      <c r="L3731" s="851"/>
      <c r="M3731" s="851"/>
      <c r="N3731" s="851"/>
      <c r="O3731" s="852"/>
      <c r="R3731"/>
      <c r="S3731"/>
      <c r="T3731"/>
      <c r="U3731"/>
    </row>
    <row r="3732" spans="2:21" ht="18" customHeight="1">
      <c r="B3732" s="853"/>
      <c r="C3732" s="851"/>
      <c r="D3732" s="851"/>
      <c r="E3732" s="851"/>
      <c r="F3732" s="851"/>
      <c r="G3732" s="851"/>
      <c r="H3732" s="851"/>
      <c r="I3732" s="851"/>
      <c r="J3732" s="851"/>
      <c r="K3732" s="851"/>
      <c r="L3732" s="851"/>
      <c r="M3732" s="851"/>
      <c r="N3732" s="851"/>
      <c r="O3732" s="852"/>
      <c r="R3732"/>
      <c r="S3732"/>
      <c r="T3732"/>
      <c r="U3732"/>
    </row>
    <row r="3733" spans="2:21" ht="18" customHeight="1">
      <c r="B3733" s="853"/>
      <c r="C3733" s="851"/>
      <c r="D3733" s="851"/>
      <c r="E3733" s="851"/>
      <c r="F3733" s="851"/>
      <c r="G3733" s="851"/>
      <c r="H3733" s="851"/>
      <c r="I3733" s="851"/>
      <c r="J3733" s="851"/>
      <c r="K3733" s="851"/>
      <c r="L3733" s="851"/>
      <c r="M3733" s="851"/>
      <c r="N3733" s="851"/>
      <c r="O3733" s="852"/>
      <c r="R3733"/>
      <c r="S3733"/>
      <c r="T3733"/>
      <c r="U3733"/>
    </row>
    <row r="3734" spans="2:21" ht="18" customHeight="1">
      <c r="B3734" s="853"/>
      <c r="C3734" s="851"/>
      <c r="D3734" s="851"/>
      <c r="E3734" s="851"/>
      <c r="F3734" s="851"/>
      <c r="G3734" s="851"/>
      <c r="H3734" s="851"/>
      <c r="I3734" s="851"/>
      <c r="J3734" s="851"/>
      <c r="K3734" s="851"/>
      <c r="L3734" s="851"/>
      <c r="M3734" s="851"/>
      <c r="N3734" s="851"/>
      <c r="O3734" s="852"/>
      <c r="R3734"/>
      <c r="S3734"/>
      <c r="T3734"/>
      <c r="U3734"/>
    </row>
    <row r="3735" spans="2:21" ht="18" customHeight="1">
      <c r="B3735" s="853"/>
      <c r="C3735" s="851"/>
      <c r="D3735" s="851"/>
      <c r="E3735" s="851"/>
      <c r="F3735" s="851"/>
      <c r="G3735" s="851"/>
      <c r="H3735" s="851"/>
      <c r="I3735" s="851"/>
      <c r="J3735" s="851"/>
      <c r="K3735" s="851"/>
      <c r="L3735" s="851"/>
      <c r="M3735" s="851"/>
      <c r="N3735" s="851"/>
      <c r="O3735" s="852"/>
      <c r="R3735"/>
      <c r="S3735"/>
      <c r="T3735"/>
      <c r="U3735"/>
    </row>
    <row r="3736" spans="2:21" ht="18" customHeight="1">
      <c r="B3736" s="853"/>
      <c r="C3736" s="851"/>
      <c r="D3736" s="851"/>
      <c r="E3736" s="851"/>
      <c r="F3736" s="851"/>
      <c r="G3736" s="851"/>
      <c r="H3736" s="851"/>
      <c r="I3736" s="851"/>
      <c r="J3736" s="851"/>
      <c r="K3736" s="851"/>
      <c r="L3736" s="851"/>
      <c r="M3736" s="851"/>
      <c r="N3736" s="851"/>
      <c r="O3736" s="852"/>
      <c r="R3736"/>
      <c r="S3736"/>
      <c r="T3736"/>
      <c r="U3736"/>
    </row>
    <row r="3737" spans="2:21" ht="18" customHeight="1">
      <c r="B3737" s="853"/>
      <c r="C3737" s="851"/>
      <c r="D3737" s="851"/>
      <c r="E3737" s="851"/>
      <c r="F3737" s="851"/>
      <c r="G3737" s="851"/>
      <c r="H3737" s="851"/>
      <c r="I3737" s="851"/>
      <c r="J3737" s="851"/>
      <c r="K3737" s="851"/>
      <c r="L3737" s="851"/>
      <c r="M3737" s="851"/>
      <c r="N3737" s="851"/>
      <c r="O3737" s="852"/>
      <c r="R3737"/>
      <c r="S3737"/>
      <c r="T3737"/>
      <c r="U3737"/>
    </row>
    <row r="3738" spans="2:21" ht="18" customHeight="1">
      <c r="B3738" s="853"/>
      <c r="C3738" s="851"/>
      <c r="D3738" s="851"/>
      <c r="E3738" s="851"/>
      <c r="F3738" s="851"/>
      <c r="G3738" s="851"/>
      <c r="H3738" s="851"/>
      <c r="I3738" s="851"/>
      <c r="J3738" s="851"/>
      <c r="K3738" s="851"/>
      <c r="L3738" s="851"/>
      <c r="M3738" s="851"/>
      <c r="N3738" s="851"/>
      <c r="O3738" s="852"/>
      <c r="R3738"/>
      <c r="S3738"/>
      <c r="T3738"/>
      <c r="U3738"/>
    </row>
    <row r="3739" spans="2:21" ht="18" customHeight="1">
      <c r="B3739" s="853"/>
      <c r="C3739" s="851"/>
      <c r="D3739" s="851"/>
      <c r="E3739" s="851"/>
      <c r="F3739" s="851"/>
      <c r="G3739" s="851"/>
      <c r="H3739" s="851"/>
      <c r="I3739" s="851"/>
      <c r="J3739" s="851"/>
      <c r="K3739" s="851"/>
      <c r="L3739" s="851"/>
      <c r="M3739" s="851"/>
      <c r="N3739" s="851"/>
      <c r="O3739" s="852"/>
      <c r="R3739"/>
      <c r="S3739"/>
      <c r="T3739"/>
      <c r="U3739"/>
    </row>
    <row r="3740" spans="2:21" ht="18" customHeight="1">
      <c r="B3740" s="853"/>
      <c r="C3740" s="851"/>
      <c r="D3740" s="851"/>
      <c r="E3740" s="851"/>
      <c r="F3740" s="851"/>
      <c r="G3740" s="851"/>
      <c r="H3740" s="851"/>
      <c r="I3740" s="851"/>
      <c r="J3740" s="851"/>
      <c r="K3740" s="851"/>
      <c r="L3740" s="851"/>
      <c r="M3740" s="851"/>
      <c r="N3740" s="851"/>
      <c r="O3740" s="852"/>
      <c r="R3740"/>
      <c r="S3740"/>
      <c r="T3740"/>
      <c r="U3740"/>
    </row>
    <row r="3741" spans="2:21" ht="18" customHeight="1">
      <c r="B3741" s="853"/>
      <c r="C3741" s="851"/>
      <c r="D3741" s="851"/>
      <c r="E3741" s="851"/>
      <c r="F3741" s="851"/>
      <c r="G3741" s="851"/>
      <c r="H3741" s="851"/>
      <c r="I3741" s="851"/>
      <c r="J3741" s="851"/>
      <c r="K3741" s="851"/>
      <c r="L3741" s="851"/>
      <c r="M3741" s="851"/>
      <c r="N3741" s="851"/>
      <c r="O3741" s="852"/>
      <c r="R3741"/>
      <c r="S3741"/>
      <c r="T3741"/>
      <c r="U3741"/>
    </row>
    <row r="3742" spans="2:21" ht="18" customHeight="1">
      <c r="B3742" s="853"/>
      <c r="C3742" s="851"/>
      <c r="D3742" s="851"/>
      <c r="E3742" s="851"/>
      <c r="F3742" s="851"/>
      <c r="G3742" s="851"/>
      <c r="H3742" s="851"/>
      <c r="I3742" s="851"/>
      <c r="J3742" s="851"/>
      <c r="K3742" s="851"/>
      <c r="L3742" s="851"/>
      <c r="M3742" s="851"/>
      <c r="N3742" s="851"/>
      <c r="O3742" s="852"/>
      <c r="R3742"/>
      <c r="S3742"/>
      <c r="T3742"/>
      <c r="U3742"/>
    </row>
    <row r="3743" spans="2:21" ht="18" customHeight="1">
      <c r="B3743" s="853"/>
      <c r="C3743" s="851"/>
      <c r="D3743" s="851"/>
      <c r="E3743" s="851"/>
      <c r="F3743" s="851"/>
      <c r="G3743" s="851"/>
      <c r="H3743" s="851"/>
      <c r="I3743" s="851"/>
      <c r="J3743" s="851"/>
      <c r="K3743" s="851"/>
      <c r="L3743" s="851"/>
      <c r="M3743" s="851"/>
      <c r="N3743" s="851"/>
      <c r="O3743" s="852"/>
      <c r="R3743"/>
      <c r="S3743"/>
      <c r="T3743"/>
      <c r="U3743"/>
    </row>
    <row r="3744" spans="2:21" ht="18" customHeight="1">
      <c r="B3744" s="853"/>
      <c r="C3744" s="851"/>
      <c r="D3744" s="851"/>
      <c r="E3744" s="851"/>
      <c r="F3744" s="851"/>
      <c r="G3744" s="851"/>
      <c r="H3744" s="851"/>
      <c r="I3744" s="851"/>
      <c r="J3744" s="851"/>
      <c r="K3744" s="851"/>
      <c r="L3744" s="851"/>
      <c r="M3744" s="851"/>
      <c r="N3744" s="851"/>
      <c r="O3744" s="852"/>
      <c r="R3744"/>
      <c r="S3744"/>
      <c r="T3744"/>
      <c r="U3744"/>
    </row>
    <row r="3745" spans="2:21" ht="18" customHeight="1">
      <c r="B3745" s="853"/>
      <c r="C3745" s="851"/>
      <c r="D3745" s="851"/>
      <c r="E3745" s="851"/>
      <c r="F3745" s="851"/>
      <c r="G3745" s="851"/>
      <c r="H3745" s="851"/>
      <c r="I3745" s="851"/>
      <c r="J3745" s="851"/>
      <c r="K3745" s="851"/>
      <c r="L3745" s="851"/>
      <c r="M3745" s="851"/>
      <c r="N3745" s="851"/>
      <c r="O3745" s="852"/>
      <c r="R3745"/>
      <c r="S3745"/>
      <c r="T3745"/>
      <c r="U3745"/>
    </row>
    <row r="3746" spans="2:21" ht="18" customHeight="1">
      <c r="B3746" s="979"/>
      <c r="C3746" s="980"/>
      <c r="D3746" s="980"/>
      <c r="E3746" s="980"/>
      <c r="F3746" s="980"/>
      <c r="G3746" s="980"/>
      <c r="H3746" s="980"/>
      <c r="I3746" s="980"/>
      <c r="J3746" s="980"/>
      <c r="K3746" s="980"/>
      <c r="L3746" s="980"/>
      <c r="M3746" s="980"/>
      <c r="N3746" s="980"/>
      <c r="O3746" s="981"/>
      <c r="R3746"/>
      <c r="S3746"/>
      <c r="T3746"/>
      <c r="U3746"/>
    </row>
    <row r="3747" spans="2:21" ht="18" customHeight="1">
      <c r="B3747" s="969" t="s">
        <v>385</v>
      </c>
      <c r="C3747" s="970"/>
      <c r="D3747" s="970"/>
      <c r="E3747" s="970"/>
      <c r="F3747" s="970"/>
      <c r="G3747" s="970"/>
      <c r="H3747" s="970"/>
      <c r="I3747" s="970"/>
      <c r="J3747" s="970"/>
      <c r="K3747" s="970"/>
      <c r="L3747" s="970"/>
      <c r="M3747" s="970"/>
      <c r="N3747" s="970"/>
      <c r="O3747" s="971"/>
      <c r="R3747"/>
      <c r="S3747"/>
      <c r="T3747"/>
      <c r="U3747"/>
    </row>
    <row r="3748" spans="2:21" ht="18" customHeight="1">
      <c r="B3748" s="972"/>
      <c r="C3748" s="851"/>
      <c r="D3748" s="851"/>
      <c r="E3748" s="851"/>
      <c r="F3748" s="851"/>
      <c r="G3748" s="851"/>
      <c r="H3748" s="851"/>
      <c r="I3748" s="851"/>
      <c r="J3748" s="851"/>
      <c r="K3748" s="851"/>
      <c r="L3748" s="851"/>
      <c r="M3748" s="851"/>
      <c r="N3748" s="851"/>
      <c r="O3748" s="852"/>
      <c r="R3748"/>
      <c r="S3748"/>
      <c r="T3748"/>
      <c r="U3748"/>
    </row>
    <row r="3749" spans="2:21" ht="18" customHeight="1">
      <c r="B3749" s="853"/>
      <c r="C3749" s="851"/>
      <c r="D3749" s="851"/>
      <c r="E3749" s="851"/>
      <c r="F3749" s="851"/>
      <c r="G3749" s="851"/>
      <c r="H3749" s="851"/>
      <c r="I3749" s="851"/>
      <c r="J3749" s="851"/>
      <c r="K3749" s="851"/>
      <c r="L3749" s="851"/>
      <c r="M3749" s="851"/>
      <c r="N3749" s="851"/>
      <c r="O3749" s="852"/>
      <c r="R3749"/>
      <c r="S3749"/>
      <c r="T3749"/>
      <c r="U3749"/>
    </row>
    <row r="3750" spans="2:21" ht="18" customHeight="1">
      <c r="B3750" s="853"/>
      <c r="C3750" s="851"/>
      <c r="D3750" s="851"/>
      <c r="E3750" s="851"/>
      <c r="F3750" s="851"/>
      <c r="G3750" s="851"/>
      <c r="H3750" s="851"/>
      <c r="I3750" s="851"/>
      <c r="J3750" s="851"/>
      <c r="K3750" s="851"/>
      <c r="L3750" s="851"/>
      <c r="M3750" s="851"/>
      <c r="N3750" s="851"/>
      <c r="O3750" s="852"/>
      <c r="R3750"/>
      <c r="S3750"/>
      <c r="T3750"/>
      <c r="U3750"/>
    </row>
    <row r="3751" spans="2:21" ht="18" customHeight="1">
      <c r="B3751" s="853"/>
      <c r="C3751" s="851"/>
      <c r="D3751" s="851"/>
      <c r="E3751" s="851"/>
      <c r="F3751" s="851"/>
      <c r="G3751" s="851"/>
      <c r="H3751" s="851"/>
      <c r="I3751" s="851"/>
      <c r="J3751" s="851"/>
      <c r="K3751" s="851"/>
      <c r="L3751" s="851"/>
      <c r="M3751" s="851"/>
      <c r="N3751" s="851"/>
      <c r="O3751" s="852"/>
      <c r="R3751"/>
      <c r="S3751"/>
      <c r="T3751"/>
      <c r="U3751"/>
    </row>
    <row r="3752" spans="2:21" ht="18" customHeight="1">
      <c r="B3752" s="973" t="s">
        <v>387</v>
      </c>
      <c r="C3752" s="974"/>
      <c r="D3752" s="974"/>
      <c r="E3752" s="974"/>
      <c r="F3752" s="974"/>
      <c r="G3752" s="974"/>
      <c r="H3752" s="974"/>
      <c r="I3752" s="974"/>
      <c r="J3752" s="974"/>
      <c r="K3752" s="974"/>
      <c r="L3752" s="974"/>
      <c r="M3752" s="974"/>
      <c r="N3752" s="974"/>
      <c r="O3752" s="975"/>
      <c r="R3752"/>
      <c r="S3752"/>
      <c r="T3752"/>
      <c r="U3752"/>
    </row>
    <row r="3753" spans="2:21" ht="18" customHeight="1">
      <c r="B3753" s="972"/>
      <c r="C3753" s="851"/>
      <c r="D3753" s="851"/>
      <c r="E3753" s="851"/>
      <c r="F3753" s="851"/>
      <c r="G3753" s="851"/>
      <c r="H3753" s="851"/>
      <c r="I3753" s="851"/>
      <c r="J3753" s="851"/>
      <c r="K3753" s="851"/>
      <c r="L3753" s="851"/>
      <c r="M3753" s="851"/>
      <c r="N3753" s="851"/>
      <c r="O3753" s="852"/>
      <c r="R3753"/>
      <c r="S3753"/>
      <c r="T3753"/>
      <c r="U3753"/>
    </row>
    <row r="3754" spans="2:21" ht="18" customHeight="1">
      <c r="B3754" s="854"/>
      <c r="C3754" s="855"/>
      <c r="D3754" s="855"/>
      <c r="E3754" s="855"/>
      <c r="F3754" s="855"/>
      <c r="G3754" s="855"/>
      <c r="H3754" s="855"/>
      <c r="I3754" s="855"/>
      <c r="J3754" s="855"/>
      <c r="K3754" s="855"/>
      <c r="L3754" s="855"/>
      <c r="M3754" s="855"/>
      <c r="N3754" s="855"/>
      <c r="O3754" s="856"/>
      <c r="R3754"/>
      <c r="S3754"/>
      <c r="T3754"/>
      <c r="U3754"/>
    </row>
    <row r="3755" spans="2:21" ht="18" customHeight="1">
      <c r="B3755" s="976" t="s">
        <v>88</v>
      </c>
      <c r="C3755" s="977"/>
      <c r="D3755" s="977"/>
      <c r="E3755" s="977"/>
      <c r="F3755" s="977"/>
      <c r="G3755" s="977"/>
      <c r="H3755" s="977"/>
      <c r="I3755" s="977"/>
      <c r="J3755" s="977"/>
      <c r="K3755" s="977"/>
      <c r="L3755" s="977"/>
      <c r="M3755" s="977"/>
      <c r="N3755" s="977"/>
      <c r="O3755" s="978"/>
      <c r="R3755"/>
      <c r="S3755"/>
      <c r="T3755"/>
      <c r="U3755"/>
    </row>
    <row r="3756" spans="2:21" ht="18" customHeight="1">
      <c r="B3756" s="955"/>
      <c r="C3756" s="956"/>
      <c r="D3756" s="956"/>
      <c r="E3756" s="956"/>
      <c r="F3756" s="956"/>
      <c r="G3756" s="956"/>
      <c r="H3756" s="956"/>
      <c r="I3756" s="956"/>
      <c r="J3756" s="956"/>
      <c r="K3756" s="956"/>
      <c r="L3756" s="956"/>
      <c r="M3756" s="956"/>
      <c r="N3756" s="956"/>
      <c r="O3756" s="957"/>
      <c r="R3756"/>
      <c r="S3756"/>
      <c r="T3756"/>
      <c r="U3756"/>
    </row>
    <row r="3757" spans="2:21" ht="18" customHeight="1">
      <c r="B3757" s="853"/>
      <c r="C3757" s="851"/>
      <c r="D3757" s="851"/>
      <c r="E3757" s="851"/>
      <c r="F3757" s="851"/>
      <c r="G3757" s="851"/>
      <c r="H3757" s="851"/>
      <c r="I3757" s="851"/>
      <c r="J3757" s="851"/>
      <c r="K3757" s="851"/>
      <c r="L3757" s="851"/>
      <c r="M3757" s="851"/>
      <c r="N3757" s="851"/>
      <c r="O3757" s="852"/>
      <c r="R3757"/>
      <c r="S3757"/>
      <c r="T3757"/>
      <c r="U3757"/>
    </row>
    <row r="3758" spans="2:21" s="519" customFormat="1" ht="18" customHeight="1">
      <c r="B3758" s="854"/>
      <c r="C3758" s="855"/>
      <c r="D3758" s="855"/>
      <c r="E3758" s="855"/>
      <c r="F3758" s="855"/>
      <c r="G3758" s="855"/>
      <c r="H3758" s="855"/>
      <c r="I3758" s="855"/>
      <c r="J3758" s="855"/>
      <c r="K3758" s="855"/>
      <c r="L3758" s="855"/>
      <c r="M3758" s="855"/>
      <c r="N3758" s="855"/>
      <c r="O3758" s="856"/>
    </row>
    <row r="3759" spans="2:21" s="1" customFormat="1" ht="4.5" customHeight="1" thickBot="1">
      <c r="B3759" s="500"/>
      <c r="C3759" s="500"/>
      <c r="D3759" s="501"/>
      <c r="E3759" s="501"/>
      <c r="F3759" s="501"/>
      <c r="G3759" s="501"/>
      <c r="H3759" s="501"/>
      <c r="I3759" s="501"/>
      <c r="J3759" s="501"/>
      <c r="K3759" s="501"/>
      <c r="L3759" s="501"/>
      <c r="M3759" s="501"/>
      <c r="N3759" s="501"/>
      <c r="O3759" s="501"/>
    </row>
    <row r="3760" spans="2:21" s="1" customFormat="1" ht="18" customHeight="1" thickBot="1">
      <c r="B3760" s="958" t="s">
        <v>76</v>
      </c>
      <c r="C3760" s="959"/>
      <c r="D3760" s="960"/>
      <c r="E3760" s="714">
        <v>35</v>
      </c>
      <c r="F3760" s="450"/>
      <c r="G3760" s="450"/>
      <c r="H3760" s="450"/>
      <c r="I3760" s="450"/>
      <c r="J3760" s="450"/>
      <c r="K3760" s="450"/>
      <c r="L3760" s="760"/>
      <c r="M3760" s="760"/>
      <c r="N3760" s="760"/>
      <c r="O3760" s="760"/>
    </row>
    <row r="3761" spans="1:15" s="38" customFormat="1" ht="18.75" customHeight="1">
      <c r="A3761" s="307"/>
      <c r="B3761" s="224" t="s">
        <v>493</v>
      </c>
      <c r="C3761" s="224"/>
      <c r="D3761" s="225"/>
      <c r="E3761" s="226"/>
      <c r="F3761" s="226"/>
      <c r="G3761" s="226"/>
      <c r="H3761" s="226"/>
      <c r="I3761" s="226"/>
      <c r="J3761" s="502"/>
      <c r="K3761" s="227"/>
      <c r="L3761" s="760"/>
      <c r="M3761" s="760"/>
      <c r="N3761" s="760"/>
      <c r="O3761" s="760"/>
    </row>
    <row r="3762" spans="1:15" s="38" customFormat="1">
      <c r="A3762" s="503"/>
      <c r="B3762" s="375" t="s">
        <v>228</v>
      </c>
      <c r="C3762" s="375"/>
      <c r="D3762" s="504"/>
      <c r="E3762" s="505"/>
      <c r="F3762" s="505"/>
      <c r="G3762" s="228" t="s">
        <v>229</v>
      </c>
      <c r="H3762" s="504"/>
      <c r="I3762" s="375" t="s">
        <v>230</v>
      </c>
      <c r="J3762" s="375"/>
      <c r="K3762" s="503"/>
      <c r="L3762" s="506"/>
      <c r="M3762" s="507"/>
      <c r="N3762" s="508"/>
      <c r="O3762" s="228" t="s">
        <v>229</v>
      </c>
    </row>
    <row r="3763" spans="1:15" s="38" customFormat="1">
      <c r="A3763" s="509"/>
      <c r="B3763" s="229" t="s">
        <v>231</v>
      </c>
      <c r="C3763" s="230"/>
      <c r="D3763" s="230"/>
      <c r="E3763" s="231"/>
      <c r="F3763" s="231" t="s">
        <v>232</v>
      </c>
      <c r="G3763" s="232" t="s">
        <v>233</v>
      </c>
      <c r="H3763" s="233"/>
      <c r="I3763" s="229" t="s">
        <v>231</v>
      </c>
      <c r="J3763" s="230"/>
      <c r="K3763" s="230"/>
      <c r="L3763" s="230"/>
      <c r="M3763" s="231"/>
      <c r="N3763" s="231" t="s">
        <v>232</v>
      </c>
      <c r="O3763" s="232" t="s">
        <v>233</v>
      </c>
    </row>
    <row r="3764" spans="1:15" s="38" customFormat="1" ht="18" customHeight="1">
      <c r="A3764" s="503"/>
      <c r="B3764" s="234" t="s">
        <v>234</v>
      </c>
      <c r="C3764" s="235"/>
      <c r="D3764" s="235"/>
      <c r="E3764" s="236"/>
      <c r="F3764" s="237"/>
      <c r="G3764" s="238"/>
      <c r="H3764" s="510"/>
      <c r="I3764" s="234" t="s">
        <v>235</v>
      </c>
      <c r="J3764" s="235"/>
      <c r="K3764" s="235"/>
      <c r="L3764" s="235"/>
      <c r="M3764" s="236"/>
      <c r="N3764" s="239"/>
      <c r="O3764" s="240"/>
    </row>
    <row r="3765" spans="1:15" s="38" customFormat="1" ht="14.25" customHeight="1">
      <c r="A3765" s="503"/>
      <c r="B3765" s="241"/>
      <c r="C3765" s="242"/>
      <c r="D3765" s="243"/>
      <c r="E3765" s="244"/>
      <c r="F3765" s="245"/>
      <c r="G3765" s="246"/>
      <c r="H3765" s="510"/>
      <c r="I3765" s="247"/>
      <c r="J3765" s="248"/>
      <c r="K3765" s="243"/>
      <c r="L3765" s="243"/>
      <c r="M3765" s="244"/>
      <c r="N3765" s="245"/>
      <c r="O3765" s="249"/>
    </row>
    <row r="3766" spans="1:15" s="38" customFormat="1" ht="14.25" customHeight="1">
      <c r="A3766" s="503"/>
      <c r="B3766" s="250"/>
      <c r="C3766" s="251"/>
      <c r="D3766" s="252"/>
      <c r="E3766" s="253"/>
      <c r="F3766" s="245"/>
      <c r="G3766" s="254">
        <f>ROUNDDOWN(SUM(F3765:F3772)/1000,0)</f>
        <v>0</v>
      </c>
      <c r="H3766" s="511"/>
      <c r="I3766" s="247"/>
      <c r="J3766" s="255"/>
      <c r="K3766" s="252"/>
      <c r="L3766" s="252"/>
      <c r="M3766" s="253"/>
      <c r="N3766" s="245"/>
      <c r="O3766" s="256">
        <f>ROUNDDOWN(SUM(N3765:N3777)/1000,0)</f>
        <v>0</v>
      </c>
    </row>
    <row r="3767" spans="1:15" s="38" customFormat="1" ht="14.25" customHeight="1">
      <c r="A3767" s="503"/>
      <c r="B3767" s="250"/>
      <c r="C3767" s="251"/>
      <c r="D3767" s="252"/>
      <c r="E3767" s="253"/>
      <c r="F3767" s="245"/>
      <c r="G3767" s="254"/>
      <c r="H3767" s="511"/>
      <c r="I3767" s="257"/>
      <c r="J3767" s="255"/>
      <c r="K3767" s="252"/>
      <c r="L3767" s="252"/>
      <c r="M3767" s="253"/>
      <c r="N3767" s="245"/>
      <c r="O3767" s="249"/>
    </row>
    <row r="3768" spans="1:15" s="38" customFormat="1" ht="14.25" customHeight="1">
      <c r="A3768" s="503"/>
      <c r="B3768" s="250"/>
      <c r="C3768" s="251"/>
      <c r="D3768" s="252"/>
      <c r="E3768" s="253"/>
      <c r="F3768" s="245"/>
      <c r="G3768" s="254"/>
      <c r="H3768" s="511"/>
      <c r="I3768" s="257"/>
      <c r="J3768" s="255"/>
      <c r="K3768" s="252"/>
      <c r="L3768" s="252"/>
      <c r="M3768" s="253"/>
      <c r="N3768" s="245"/>
      <c r="O3768" s="249"/>
    </row>
    <row r="3769" spans="1:15" s="38" customFormat="1" ht="14.25" customHeight="1">
      <c r="A3769" s="503"/>
      <c r="B3769" s="250"/>
      <c r="C3769" s="251"/>
      <c r="D3769" s="252"/>
      <c r="E3769" s="253"/>
      <c r="F3769" s="245"/>
      <c r="G3769" s="254"/>
      <c r="H3769" s="511"/>
      <c r="I3769" s="257"/>
      <c r="J3769" s="255"/>
      <c r="K3769" s="252"/>
      <c r="L3769" s="252"/>
      <c r="M3769" s="253"/>
      <c r="N3769" s="245"/>
      <c r="O3769" s="249"/>
    </row>
    <row r="3770" spans="1:15" s="38" customFormat="1" ht="14.25" customHeight="1">
      <c r="A3770" s="503"/>
      <c r="B3770" s="250"/>
      <c r="C3770" s="251"/>
      <c r="D3770" s="252"/>
      <c r="E3770" s="253"/>
      <c r="F3770" s="245"/>
      <c r="G3770" s="254"/>
      <c r="H3770" s="511"/>
      <c r="I3770" s="257"/>
      <c r="J3770" s="255"/>
      <c r="K3770" s="252"/>
      <c r="L3770" s="252"/>
      <c r="M3770" s="253"/>
      <c r="N3770" s="245"/>
      <c r="O3770" s="249"/>
    </row>
    <row r="3771" spans="1:15" s="38" customFormat="1" ht="14.25" customHeight="1">
      <c r="A3771" s="503"/>
      <c r="B3771" s="250"/>
      <c r="C3771" s="251"/>
      <c r="D3771" s="252"/>
      <c r="E3771" s="253"/>
      <c r="F3771" s="245"/>
      <c r="G3771" s="258"/>
      <c r="H3771" s="512"/>
      <c r="I3771" s="259"/>
      <c r="J3771" s="255"/>
      <c r="K3771" s="252"/>
      <c r="L3771" s="252"/>
      <c r="M3771" s="253"/>
      <c r="N3771" s="245"/>
      <c r="O3771" s="249"/>
    </row>
    <row r="3772" spans="1:15" s="38" customFormat="1" ht="14.25" customHeight="1">
      <c r="A3772" s="503"/>
      <c r="B3772" s="250"/>
      <c r="C3772" s="260"/>
      <c r="D3772" s="261"/>
      <c r="E3772" s="262"/>
      <c r="F3772" s="263"/>
      <c r="G3772" s="258"/>
      <c r="H3772" s="512"/>
      <c r="I3772" s="259"/>
      <c r="J3772" s="255"/>
      <c r="K3772" s="252"/>
      <c r="L3772" s="252"/>
      <c r="M3772" s="253"/>
      <c r="N3772" s="245"/>
      <c r="O3772" s="249"/>
    </row>
    <row r="3773" spans="1:15" s="38" customFormat="1" ht="14.25" customHeight="1">
      <c r="A3773" s="503"/>
      <c r="B3773" s="234" t="s">
        <v>236</v>
      </c>
      <c r="C3773" s="235"/>
      <c r="D3773" s="235"/>
      <c r="E3773" s="236"/>
      <c r="F3773" s="237"/>
      <c r="G3773" s="238"/>
      <c r="H3773" s="513"/>
      <c r="I3773" s="247"/>
      <c r="J3773" s="255"/>
      <c r="K3773" s="252"/>
      <c r="L3773" s="252"/>
      <c r="M3773" s="253"/>
      <c r="N3773" s="245"/>
      <c r="O3773" s="249"/>
    </row>
    <row r="3774" spans="1:15" s="38" customFormat="1" ht="14.25" customHeight="1">
      <c r="A3774" s="503"/>
      <c r="B3774" s="241"/>
      <c r="C3774" s="242"/>
      <c r="D3774" s="243"/>
      <c r="E3774" s="244"/>
      <c r="F3774" s="264"/>
      <c r="G3774" s="246"/>
      <c r="H3774" s="513"/>
      <c r="I3774" s="257"/>
      <c r="J3774" s="255"/>
      <c r="K3774" s="252"/>
      <c r="L3774" s="252"/>
      <c r="M3774" s="253"/>
      <c r="N3774" s="245"/>
      <c r="O3774" s="249"/>
    </row>
    <row r="3775" spans="1:15" s="38" customFormat="1" ht="14.25" customHeight="1">
      <c r="A3775" s="503"/>
      <c r="B3775" s="250"/>
      <c r="C3775" s="251"/>
      <c r="D3775" s="252"/>
      <c r="E3775" s="253"/>
      <c r="F3775" s="265"/>
      <c r="G3775" s="254">
        <f>ROUNDDOWN(SUM(F3774:F3778)/1000,0)</f>
        <v>0</v>
      </c>
      <c r="H3775" s="511"/>
      <c r="I3775" s="247"/>
      <c r="J3775" s="255"/>
      <c r="K3775" s="252"/>
      <c r="L3775" s="252"/>
      <c r="M3775" s="253"/>
      <c r="N3775" s="245"/>
      <c r="O3775" s="249"/>
    </row>
    <row r="3776" spans="1:15" s="38" customFormat="1" ht="14.25" customHeight="1">
      <c r="A3776" s="503"/>
      <c r="B3776" s="250"/>
      <c r="C3776" s="251"/>
      <c r="D3776" s="252"/>
      <c r="E3776" s="253"/>
      <c r="F3776" s="265"/>
      <c r="G3776" s="254"/>
      <c r="H3776" s="511"/>
      <c r="I3776" s="247"/>
      <c r="J3776" s="255"/>
      <c r="K3776" s="252"/>
      <c r="L3776" s="252"/>
      <c r="M3776" s="253"/>
      <c r="N3776" s="265"/>
      <c r="O3776" s="249"/>
    </row>
    <row r="3777" spans="1:15" s="38" customFormat="1" ht="14.25" customHeight="1">
      <c r="A3777" s="503"/>
      <c r="B3777" s="250"/>
      <c r="C3777" s="251"/>
      <c r="D3777" s="252"/>
      <c r="E3777" s="253"/>
      <c r="F3777" s="245"/>
      <c r="G3777" s="254"/>
      <c r="H3777" s="513"/>
      <c r="I3777" s="247"/>
      <c r="J3777" s="266"/>
      <c r="K3777" s="261"/>
      <c r="L3777" s="261"/>
      <c r="M3777" s="262"/>
      <c r="N3777" s="245"/>
      <c r="O3777" s="267"/>
    </row>
    <row r="3778" spans="1:15" s="38" customFormat="1" ht="14.25" customHeight="1">
      <c r="A3778" s="503"/>
      <c r="B3778" s="250"/>
      <c r="C3778" s="260"/>
      <c r="D3778" s="261"/>
      <c r="E3778" s="262"/>
      <c r="F3778" s="263"/>
      <c r="G3778" s="254"/>
      <c r="H3778" s="511"/>
      <c r="I3778" s="234" t="s">
        <v>237</v>
      </c>
      <c r="J3778" s="235"/>
      <c r="K3778" s="235"/>
      <c r="L3778" s="235"/>
      <c r="M3778" s="236"/>
      <c r="N3778" s="237"/>
      <c r="O3778" s="268"/>
    </row>
    <row r="3779" spans="1:15" s="38" customFormat="1" ht="14.25" customHeight="1">
      <c r="A3779" s="503"/>
      <c r="B3779" s="234" t="s">
        <v>238</v>
      </c>
      <c r="C3779" s="235"/>
      <c r="D3779" s="235"/>
      <c r="E3779" s="236"/>
      <c r="F3779" s="237"/>
      <c r="G3779" s="238"/>
      <c r="H3779" s="511"/>
      <c r="I3779" s="247"/>
      <c r="J3779" s="248"/>
      <c r="K3779" s="243"/>
      <c r="L3779" s="243"/>
      <c r="M3779" s="244"/>
      <c r="N3779" s="245"/>
      <c r="O3779" s="249"/>
    </row>
    <row r="3780" spans="1:15" s="38" customFormat="1" ht="14.25" customHeight="1">
      <c r="A3780" s="503"/>
      <c r="B3780" s="241"/>
      <c r="C3780" s="242"/>
      <c r="D3780" s="243"/>
      <c r="E3780" s="244"/>
      <c r="F3780" s="264"/>
      <c r="G3780" s="246"/>
      <c r="H3780" s="513"/>
      <c r="I3780" s="247"/>
      <c r="J3780" s="255"/>
      <c r="K3780" s="252"/>
      <c r="L3780" s="252"/>
      <c r="M3780" s="253"/>
      <c r="N3780" s="265"/>
      <c r="O3780" s="256">
        <f>ROUNDDOWN(SUM(N3779:N3795)/1000,0)</f>
        <v>0</v>
      </c>
    </row>
    <row r="3781" spans="1:15" s="38" customFormat="1" ht="14.25" customHeight="1">
      <c r="A3781" s="503"/>
      <c r="B3781" s="250"/>
      <c r="C3781" s="251"/>
      <c r="D3781" s="252"/>
      <c r="E3781" s="253"/>
      <c r="F3781" s="265"/>
      <c r="G3781" s="254">
        <f>ROUNDDOWN(SUM(F3780:F3785)/1000,0)</f>
        <v>0</v>
      </c>
      <c r="H3781" s="513"/>
      <c r="I3781" s="257"/>
      <c r="J3781" s="255"/>
      <c r="K3781" s="252"/>
      <c r="L3781" s="252"/>
      <c r="M3781" s="253"/>
      <c r="N3781" s="245"/>
      <c r="O3781" s="249"/>
    </row>
    <row r="3782" spans="1:15" s="38" customFormat="1" ht="14.25" customHeight="1">
      <c r="A3782" s="503"/>
      <c r="B3782" s="250"/>
      <c r="C3782" s="251"/>
      <c r="D3782" s="252"/>
      <c r="E3782" s="253"/>
      <c r="F3782" s="265"/>
      <c r="G3782" s="254"/>
      <c r="H3782" s="513"/>
      <c r="I3782" s="257"/>
      <c r="J3782" s="255"/>
      <c r="K3782" s="252"/>
      <c r="L3782" s="252"/>
      <c r="M3782" s="253"/>
      <c r="N3782" s="245"/>
      <c r="O3782" s="249"/>
    </row>
    <row r="3783" spans="1:15" s="38" customFormat="1" ht="14.25" customHeight="1">
      <c r="A3783" s="503"/>
      <c r="B3783" s="250"/>
      <c r="C3783" s="251"/>
      <c r="D3783" s="252"/>
      <c r="E3783" s="253"/>
      <c r="F3783" s="265"/>
      <c r="G3783" s="254"/>
      <c r="H3783" s="511"/>
      <c r="I3783" s="257"/>
      <c r="J3783" s="255"/>
      <c r="K3783" s="252"/>
      <c r="L3783" s="252"/>
      <c r="M3783" s="253"/>
      <c r="N3783" s="265"/>
      <c r="O3783" s="249"/>
    </row>
    <row r="3784" spans="1:15" s="38" customFormat="1" ht="14.25" customHeight="1">
      <c r="A3784" s="503"/>
      <c r="B3784" s="250"/>
      <c r="C3784" s="251"/>
      <c r="D3784" s="252"/>
      <c r="E3784" s="253"/>
      <c r="F3784" s="245"/>
      <c r="G3784" s="254"/>
      <c r="H3784" s="511"/>
      <c r="I3784" s="257"/>
      <c r="J3784" s="255"/>
      <c r="K3784" s="252"/>
      <c r="L3784" s="252"/>
      <c r="M3784" s="253"/>
      <c r="N3784" s="265"/>
      <c r="O3784" s="249"/>
    </row>
    <row r="3785" spans="1:15" s="38" customFormat="1" ht="14.25" customHeight="1">
      <c r="A3785" s="503"/>
      <c r="B3785" s="250"/>
      <c r="C3785" s="260"/>
      <c r="D3785" s="261"/>
      <c r="E3785" s="262"/>
      <c r="F3785" s="263"/>
      <c r="G3785" s="254"/>
      <c r="H3785" s="511"/>
      <c r="I3785" s="247"/>
      <c r="J3785" s="255"/>
      <c r="K3785" s="252"/>
      <c r="L3785" s="252"/>
      <c r="M3785" s="253"/>
      <c r="N3785" s="265"/>
      <c r="O3785" s="249"/>
    </row>
    <row r="3786" spans="1:15" s="38" customFormat="1" ht="14.25" customHeight="1">
      <c r="A3786" s="503"/>
      <c r="B3786" s="234" t="s">
        <v>239</v>
      </c>
      <c r="C3786" s="235"/>
      <c r="D3786" s="235"/>
      <c r="E3786" s="236"/>
      <c r="F3786" s="237"/>
      <c r="G3786" s="238"/>
      <c r="H3786" s="511"/>
      <c r="I3786" s="257"/>
      <c r="J3786" s="255"/>
      <c r="K3786" s="252"/>
      <c r="L3786" s="252"/>
      <c r="M3786" s="253"/>
      <c r="N3786" s="265"/>
      <c r="O3786" s="249"/>
    </row>
    <row r="3787" spans="1:15" s="38" customFormat="1" ht="14.25" customHeight="1">
      <c r="A3787" s="503"/>
      <c r="B3787" s="241"/>
      <c r="C3787" s="242"/>
      <c r="D3787" s="243"/>
      <c r="E3787" s="244"/>
      <c r="F3787" s="264"/>
      <c r="G3787" s="246"/>
      <c r="H3787" s="513"/>
      <c r="I3787" s="247"/>
      <c r="J3787" s="255"/>
      <c r="K3787" s="252"/>
      <c r="L3787" s="252"/>
      <c r="M3787" s="253"/>
      <c r="N3787" s="245"/>
      <c r="O3787" s="249"/>
    </row>
    <row r="3788" spans="1:15" s="38" customFormat="1" ht="14.25" customHeight="1">
      <c r="A3788" s="503"/>
      <c r="B3788" s="250"/>
      <c r="C3788" s="251"/>
      <c r="D3788" s="252"/>
      <c r="E3788" s="253"/>
      <c r="F3788" s="265"/>
      <c r="G3788" s="254">
        <f>ROUNDDOWN(SUM(F3787:F3791)/1000,0)</f>
        <v>0</v>
      </c>
      <c r="H3788" s="513"/>
      <c r="I3788" s="247"/>
      <c r="J3788" s="255"/>
      <c r="K3788" s="252"/>
      <c r="L3788" s="252"/>
      <c r="M3788" s="253"/>
      <c r="N3788" s="245"/>
      <c r="O3788" s="249"/>
    </row>
    <row r="3789" spans="1:15" s="38" customFormat="1" ht="14.25" customHeight="1">
      <c r="A3789" s="503"/>
      <c r="B3789" s="250"/>
      <c r="C3789" s="251"/>
      <c r="D3789" s="252"/>
      <c r="E3789" s="253"/>
      <c r="F3789" s="265"/>
      <c r="G3789" s="254"/>
      <c r="H3789" s="513"/>
      <c r="I3789" s="247"/>
      <c r="J3789" s="255"/>
      <c r="K3789" s="252"/>
      <c r="L3789" s="252"/>
      <c r="M3789" s="253"/>
      <c r="N3789" s="245"/>
      <c r="O3789" s="249"/>
    </row>
    <row r="3790" spans="1:15" s="38" customFormat="1" ht="14.25" customHeight="1">
      <c r="A3790" s="503"/>
      <c r="B3790" s="250"/>
      <c r="C3790" s="251"/>
      <c r="D3790" s="252"/>
      <c r="E3790" s="253"/>
      <c r="F3790" s="245"/>
      <c r="G3790" s="254"/>
      <c r="H3790" s="511"/>
      <c r="I3790" s="257"/>
      <c r="J3790" s="255"/>
      <c r="K3790" s="252"/>
      <c r="L3790" s="252"/>
      <c r="M3790" s="253"/>
      <c r="N3790" s="265"/>
      <c r="O3790" s="249"/>
    </row>
    <row r="3791" spans="1:15" s="38" customFormat="1" ht="14.25" customHeight="1">
      <c r="A3791" s="503"/>
      <c r="B3791" s="250"/>
      <c r="C3791" s="260"/>
      <c r="D3791" s="261"/>
      <c r="E3791" s="262"/>
      <c r="F3791" s="263"/>
      <c r="G3791" s="254"/>
      <c r="H3791" s="511"/>
      <c r="I3791" s="257"/>
      <c r="J3791" s="255"/>
      <c r="K3791" s="252"/>
      <c r="L3791" s="252"/>
      <c r="M3791" s="253"/>
      <c r="N3791" s="245"/>
      <c r="O3791" s="249"/>
    </row>
    <row r="3792" spans="1:15" s="38" customFormat="1" ht="14.25" customHeight="1">
      <c r="A3792" s="503"/>
      <c r="B3792" s="234" t="s">
        <v>240</v>
      </c>
      <c r="C3792" s="235"/>
      <c r="D3792" s="235"/>
      <c r="E3792" s="236"/>
      <c r="F3792" s="237"/>
      <c r="G3792" s="238"/>
      <c r="H3792" s="511"/>
      <c r="I3792" s="257"/>
      <c r="J3792" s="255"/>
      <c r="K3792" s="252"/>
      <c r="L3792" s="252"/>
      <c r="M3792" s="253"/>
      <c r="N3792" s="245"/>
      <c r="O3792" s="249"/>
    </row>
    <row r="3793" spans="1:15" s="38" customFormat="1" ht="14.25" customHeight="1">
      <c r="A3793" s="503"/>
      <c r="B3793" s="241"/>
      <c r="C3793" s="242"/>
      <c r="D3793" s="243"/>
      <c r="E3793" s="244"/>
      <c r="F3793" s="269"/>
      <c r="G3793" s="246"/>
      <c r="H3793" s="511"/>
      <c r="I3793" s="257"/>
      <c r="J3793" s="255"/>
      <c r="K3793" s="252"/>
      <c r="L3793" s="252"/>
      <c r="M3793" s="253"/>
      <c r="N3793" s="245"/>
      <c r="O3793" s="249"/>
    </row>
    <row r="3794" spans="1:15" s="38" customFormat="1" ht="14.25" customHeight="1">
      <c r="A3794" s="503"/>
      <c r="B3794" s="250"/>
      <c r="C3794" s="251"/>
      <c r="D3794" s="252"/>
      <c r="E3794" s="253"/>
      <c r="F3794" s="245"/>
      <c r="G3794" s="246">
        <f>ROUNDDOWN(SUM(F3793:F3797)/1000,0)</f>
        <v>0</v>
      </c>
      <c r="H3794" s="511"/>
      <c r="I3794" s="247"/>
      <c r="J3794" s="255"/>
      <c r="K3794" s="252"/>
      <c r="L3794" s="252"/>
      <c r="M3794" s="253"/>
      <c r="N3794" s="265"/>
      <c r="O3794" s="249"/>
    </row>
    <row r="3795" spans="1:15" s="38" customFormat="1" ht="14.25" customHeight="1">
      <c r="A3795" s="503"/>
      <c r="B3795" s="250"/>
      <c r="C3795" s="251"/>
      <c r="D3795" s="252"/>
      <c r="E3795" s="253"/>
      <c r="F3795" s="265"/>
      <c r="G3795" s="246"/>
      <c r="H3795" s="513"/>
      <c r="I3795" s="247"/>
      <c r="J3795" s="266"/>
      <c r="K3795" s="261"/>
      <c r="L3795" s="261"/>
      <c r="M3795" s="262"/>
      <c r="N3795" s="245"/>
      <c r="O3795" s="267"/>
    </row>
    <row r="3796" spans="1:15" s="38" customFormat="1" ht="14.25" customHeight="1">
      <c r="A3796" s="503"/>
      <c r="B3796" s="250"/>
      <c r="C3796" s="251"/>
      <c r="D3796" s="252"/>
      <c r="E3796" s="253"/>
      <c r="F3796" s="265"/>
      <c r="G3796" s="246"/>
      <c r="H3796" s="511"/>
      <c r="I3796" s="270" t="s">
        <v>241</v>
      </c>
      <c r="J3796" s="271"/>
      <c r="K3796" s="271"/>
      <c r="L3796" s="271"/>
      <c r="M3796" s="272"/>
      <c r="N3796" s="237"/>
      <c r="O3796" s="268"/>
    </row>
    <row r="3797" spans="1:15" s="38" customFormat="1" ht="14.25" customHeight="1">
      <c r="A3797" s="503"/>
      <c r="B3797" s="250"/>
      <c r="C3797" s="260"/>
      <c r="D3797" s="261"/>
      <c r="E3797" s="262"/>
      <c r="F3797" s="263"/>
      <c r="G3797" s="254"/>
      <c r="H3797" s="513"/>
      <c r="I3797" s="247"/>
      <c r="J3797" s="248"/>
      <c r="K3797" s="243"/>
      <c r="L3797" s="243"/>
      <c r="M3797" s="244"/>
      <c r="N3797" s="273"/>
      <c r="O3797" s="249"/>
    </row>
    <row r="3798" spans="1:15" s="38" customFormat="1" ht="14.25" customHeight="1">
      <c r="A3798" s="503"/>
      <c r="B3798" s="234" t="s">
        <v>242</v>
      </c>
      <c r="C3798" s="235"/>
      <c r="D3798" s="235"/>
      <c r="E3798" s="236"/>
      <c r="F3798" s="237"/>
      <c r="G3798" s="238"/>
      <c r="H3798" s="513"/>
      <c r="I3798" s="247"/>
      <c r="J3798" s="255"/>
      <c r="K3798" s="252"/>
      <c r="L3798" s="252"/>
      <c r="M3798" s="253"/>
      <c r="N3798" s="274"/>
      <c r="O3798" s="275">
        <f>ROUNDDOWN(SUM(N3797:N3808)/1000,0)</f>
        <v>0</v>
      </c>
    </row>
    <row r="3799" spans="1:15" s="38" customFormat="1" ht="14.25" customHeight="1">
      <c r="A3799" s="503"/>
      <c r="B3799" s="241"/>
      <c r="C3799" s="242"/>
      <c r="D3799" s="243"/>
      <c r="E3799" s="244"/>
      <c r="F3799" s="269"/>
      <c r="G3799" s="246"/>
      <c r="H3799" s="513"/>
      <c r="I3799" s="257"/>
      <c r="J3799" s="255"/>
      <c r="K3799" s="252"/>
      <c r="L3799" s="252"/>
      <c r="M3799" s="253"/>
      <c r="N3799" s="276"/>
      <c r="O3799" s="249"/>
    </row>
    <row r="3800" spans="1:15" s="38" customFormat="1" ht="14.25" customHeight="1">
      <c r="A3800" s="503"/>
      <c r="B3800" s="250"/>
      <c r="C3800" s="251"/>
      <c r="D3800" s="252"/>
      <c r="E3800" s="253"/>
      <c r="F3800" s="263"/>
      <c r="G3800" s="254">
        <f>ROUNDDOWN(SUM(F3799:F3802)/1000,0)</f>
        <v>0</v>
      </c>
      <c r="H3800" s="511"/>
      <c r="I3800" s="247"/>
      <c r="J3800" s="255"/>
      <c r="K3800" s="252"/>
      <c r="L3800" s="252"/>
      <c r="M3800" s="253"/>
      <c r="N3800" s="274"/>
      <c r="O3800" s="249"/>
    </row>
    <row r="3801" spans="1:15" s="38" customFormat="1" ht="14.25" customHeight="1">
      <c r="A3801" s="503"/>
      <c r="B3801" s="250"/>
      <c r="C3801" s="251"/>
      <c r="D3801" s="252"/>
      <c r="E3801" s="253"/>
      <c r="F3801" s="263"/>
      <c r="G3801" s="254"/>
      <c r="H3801" s="513"/>
      <c r="I3801" s="257"/>
      <c r="J3801" s="255"/>
      <c r="K3801" s="252"/>
      <c r="L3801" s="252"/>
      <c r="M3801" s="253"/>
      <c r="N3801" s="276"/>
      <c r="O3801" s="249"/>
    </row>
    <row r="3802" spans="1:15" s="38" customFormat="1" ht="14.25" customHeight="1">
      <c r="A3802" s="503"/>
      <c r="B3802" s="250"/>
      <c r="C3802" s="260"/>
      <c r="D3802" s="261"/>
      <c r="E3802" s="262"/>
      <c r="F3802" s="263"/>
      <c r="G3802" s="254"/>
      <c r="H3802" s="513"/>
      <c r="I3802" s="247"/>
      <c r="J3802" s="255"/>
      <c r="K3802" s="252"/>
      <c r="L3802" s="252"/>
      <c r="M3802" s="253"/>
      <c r="N3802" s="274"/>
      <c r="O3802" s="249"/>
    </row>
    <row r="3803" spans="1:15" s="38" customFormat="1" ht="14.25" customHeight="1" thickBot="1">
      <c r="A3803" s="503"/>
      <c r="B3803" s="277" t="s">
        <v>243</v>
      </c>
      <c r="C3803" s="278"/>
      <c r="D3803" s="278"/>
      <c r="E3803" s="279"/>
      <c r="F3803" s="280"/>
      <c r="G3803" s="281">
        <f>G3804-G3766-G3775-G3781-G3788-G3794-G3800</f>
        <v>0</v>
      </c>
      <c r="H3803" s="511"/>
      <c r="I3803" s="282"/>
      <c r="J3803" s="255"/>
      <c r="K3803" s="252"/>
      <c r="L3803" s="252"/>
      <c r="M3803" s="253"/>
      <c r="N3803" s="274"/>
      <c r="O3803" s="249"/>
    </row>
    <row r="3804" spans="1:15" s="38" customFormat="1" ht="20.149999999999999" customHeight="1" thickTop="1">
      <c r="A3804" s="503"/>
      <c r="B3804" s="961" t="s">
        <v>244</v>
      </c>
      <c r="C3804" s="962"/>
      <c r="D3804" s="962"/>
      <c r="E3804" s="962"/>
      <c r="F3804" s="963"/>
      <c r="G3804" s="283">
        <f>O3811</f>
        <v>0</v>
      </c>
      <c r="H3804" s="511"/>
      <c r="I3804" s="284"/>
      <c r="J3804" s="255"/>
      <c r="K3804" s="252"/>
      <c r="L3804" s="252"/>
      <c r="M3804" s="253"/>
      <c r="N3804" s="274"/>
      <c r="O3804" s="249"/>
    </row>
    <row r="3805" spans="1:15" s="38" customFormat="1" ht="14.25" customHeight="1">
      <c r="A3805" s="503"/>
      <c r="B3805" s="285" t="s">
        <v>245</v>
      </c>
      <c r="C3805" s="286"/>
      <c r="D3805" s="286"/>
      <c r="E3805" s="286"/>
      <c r="F3805" s="286"/>
      <c r="G3805" s="287"/>
      <c r="H3805" s="287"/>
      <c r="I3805" s="247"/>
      <c r="J3805" s="255"/>
      <c r="K3805" s="252"/>
      <c r="L3805" s="252"/>
      <c r="M3805" s="253"/>
      <c r="N3805" s="274"/>
      <c r="O3805" s="249"/>
    </row>
    <row r="3806" spans="1:15" s="38" customFormat="1" ht="14.25" customHeight="1">
      <c r="A3806" s="503"/>
      <c r="B3806" s="288" t="s">
        <v>246</v>
      </c>
      <c r="C3806" s="286"/>
      <c r="D3806" s="286"/>
      <c r="E3806" s="286"/>
      <c r="F3806" s="286"/>
      <c r="G3806" s="289" t="s">
        <v>247</v>
      </c>
      <c r="H3806" s="514"/>
      <c r="I3806" s="247"/>
      <c r="J3806" s="255"/>
      <c r="K3806" s="252"/>
      <c r="L3806" s="252"/>
      <c r="M3806" s="253"/>
      <c r="N3806" s="274"/>
      <c r="O3806" s="249"/>
    </row>
    <row r="3807" spans="1:15" s="38" customFormat="1" ht="14.25" customHeight="1">
      <c r="A3807" s="503"/>
      <c r="B3807" s="964" t="s">
        <v>2</v>
      </c>
      <c r="C3807" s="965"/>
      <c r="D3807" s="965"/>
      <c r="E3807" s="965"/>
      <c r="F3807" s="966"/>
      <c r="G3807" s="290" t="s">
        <v>85</v>
      </c>
      <c r="H3807" s="514"/>
      <c r="I3807" s="247"/>
      <c r="J3807" s="255"/>
      <c r="K3807" s="252"/>
      <c r="L3807" s="252"/>
      <c r="M3807" s="253"/>
      <c r="N3807" s="274"/>
      <c r="O3807" s="249"/>
    </row>
    <row r="3808" spans="1:15" s="38" customFormat="1" ht="20.149999999999999" customHeight="1" thickBot="1">
      <c r="A3808" s="503"/>
      <c r="B3808" s="943" t="s">
        <v>248</v>
      </c>
      <c r="C3808" s="967"/>
      <c r="D3808" s="967"/>
      <c r="E3808" s="967"/>
      <c r="F3808" s="968"/>
      <c r="G3808" s="291"/>
      <c r="H3808" s="515"/>
      <c r="I3808" s="292"/>
      <c r="J3808" s="293"/>
      <c r="K3808" s="294"/>
      <c r="L3808" s="294"/>
      <c r="M3808" s="295"/>
      <c r="N3808" s="296"/>
      <c r="O3808" s="297"/>
    </row>
    <row r="3809" spans="1:21" s="38" customFormat="1" ht="22.25" customHeight="1" thickTop="1">
      <c r="A3809" s="503"/>
      <c r="B3809" s="943" t="s">
        <v>249</v>
      </c>
      <c r="C3809" s="944"/>
      <c r="D3809" s="944"/>
      <c r="E3809" s="944"/>
      <c r="F3809" s="945"/>
      <c r="G3809" s="291"/>
      <c r="H3809" s="298"/>
      <c r="I3809" s="946" t="s">
        <v>250</v>
      </c>
      <c r="J3809" s="947"/>
      <c r="K3809" s="947"/>
      <c r="L3809" s="947"/>
      <c r="M3809" s="947"/>
      <c r="N3809" s="948"/>
      <c r="O3809" s="299">
        <f>SUM(O3766,O3780,O3798,)</f>
        <v>0</v>
      </c>
    </row>
    <row r="3810" spans="1:21" s="38" customFormat="1" ht="35.15" customHeight="1" thickBot="1">
      <c r="A3810" s="503"/>
      <c r="B3810" s="949" t="s">
        <v>251</v>
      </c>
      <c r="C3810" s="950"/>
      <c r="D3810" s="950"/>
      <c r="E3810" s="950"/>
      <c r="F3810" s="951"/>
      <c r="G3810" s="300"/>
      <c r="H3810" s="226"/>
      <c r="I3810" s="929" t="s">
        <v>252</v>
      </c>
      <c r="J3810" s="930"/>
      <c r="K3810" s="930"/>
      <c r="L3810" s="930"/>
      <c r="M3810" s="930"/>
      <c r="N3810" s="931"/>
      <c r="O3810" s="301">
        <f>IF(共通入力シート!$B$18="課税事業者",ROUNDDOWN((O3809-G3811)*10/110,0),0)</f>
        <v>0</v>
      </c>
    </row>
    <row r="3811" spans="1:21" s="38" customFormat="1" ht="25.25" customHeight="1" thickTop="1">
      <c r="A3811" s="503"/>
      <c r="B3811" s="952" t="s">
        <v>90</v>
      </c>
      <c r="C3811" s="953"/>
      <c r="D3811" s="953"/>
      <c r="E3811" s="953"/>
      <c r="F3811" s="954"/>
      <c r="G3811" s="302">
        <f>SUM(G3808:G3810)</f>
        <v>0</v>
      </c>
      <c r="H3811" s="516"/>
      <c r="I3811" s="929" t="s">
        <v>253</v>
      </c>
      <c r="J3811" s="930"/>
      <c r="K3811" s="930"/>
      <c r="L3811" s="930"/>
      <c r="M3811" s="930"/>
      <c r="N3811" s="931"/>
      <c r="O3811" s="299">
        <f>O3809-O3810</f>
        <v>0</v>
      </c>
    </row>
    <row r="3812" spans="1:21" s="38" customFormat="1" ht="26.25" customHeight="1">
      <c r="A3812" s="503"/>
      <c r="B3812" s="517" t="s">
        <v>254</v>
      </c>
      <c r="C3812" s="303"/>
      <c r="D3812" s="303"/>
      <c r="E3812" s="303"/>
      <c r="F3812" s="303"/>
      <c r="G3812" s="304"/>
      <c r="H3812" s="516"/>
      <c r="I3812" s="929" t="s">
        <v>255</v>
      </c>
      <c r="J3812" s="930"/>
      <c r="K3812" s="930"/>
      <c r="L3812" s="930"/>
      <c r="M3812" s="930"/>
      <c r="N3812" s="931"/>
      <c r="O3812" s="742"/>
    </row>
    <row r="3813" spans="1:21" s="38" customFormat="1" ht="10.5" customHeight="1" thickBot="1">
      <c r="A3813" s="503"/>
      <c r="B3813" s="1"/>
      <c r="C3813" s="303"/>
      <c r="D3813" s="303"/>
      <c r="E3813" s="303"/>
      <c r="F3813" s="303"/>
      <c r="G3813" s="304"/>
      <c r="H3813" s="516"/>
      <c r="I3813" s="518"/>
    </row>
    <row r="3814" spans="1:21" s="38" customFormat="1" ht="25.25" customHeight="1" thickBot="1">
      <c r="A3814" s="503"/>
      <c r="B3814" s="932" t="s">
        <v>103</v>
      </c>
      <c r="C3814" s="933"/>
      <c r="D3814" s="934" t="str">
        <f>IF(共通入力シート!$B$2="","",共通入力シート!$B$2)</f>
        <v/>
      </c>
      <c r="E3814" s="934"/>
      <c r="F3814" s="934"/>
      <c r="G3814" s="935"/>
      <c r="H3814" s="936" t="str">
        <f>IF(共通入力シート!$B$18="※選択してください。","★「共通入力シート」の消費税等仕入控除税額の取扱を選択してください。","")</f>
        <v>★「共通入力シート」の消費税等仕入控除税額の取扱を選択してください。</v>
      </c>
      <c r="I3814" s="937"/>
      <c r="J3814" s="937"/>
      <c r="K3814" s="937"/>
      <c r="L3814" s="937"/>
      <c r="M3814" s="937"/>
      <c r="N3814" s="937"/>
      <c r="O3814" s="937"/>
    </row>
    <row r="3815" spans="1:21" s="38" customFormat="1" ht="25.25" customHeight="1" thickBot="1">
      <c r="A3815" s="503"/>
      <c r="B3815" s="938" t="s">
        <v>256</v>
      </c>
      <c r="C3815" s="939"/>
      <c r="D3815" s="940" t="str">
        <f>IF(O3811=0,"",MAX(0,MIN(INT(O3811/2),G3803)))</f>
        <v/>
      </c>
      <c r="E3815" s="940"/>
      <c r="F3815" s="940"/>
      <c r="G3815" s="305" t="s">
        <v>257</v>
      </c>
      <c r="H3815" s="941" t="s">
        <v>497</v>
      </c>
      <c r="I3815" s="942"/>
      <c r="J3815" s="942"/>
      <c r="K3815" s="942"/>
      <c r="L3815" s="942"/>
      <c r="M3815" s="942"/>
      <c r="N3815" s="942"/>
      <c r="O3815" s="942"/>
    </row>
    <row r="3816" spans="1:21" ht="14.25" customHeight="1" thickBot="1">
      <c r="B3816" s="44" t="s">
        <v>492</v>
      </c>
      <c r="C3816" s="4"/>
      <c r="D3816" s="4"/>
      <c r="E3816" s="4"/>
      <c r="F3816" s="4"/>
      <c r="G3816" s="4"/>
      <c r="H3816" s="4"/>
      <c r="I3816" s="4"/>
      <c r="J3816" s="4"/>
      <c r="K3816" s="4"/>
      <c r="L3816" s="4"/>
      <c r="M3816" s="4"/>
      <c r="N3816" s="4"/>
      <c r="O3816" s="4"/>
      <c r="R3816"/>
      <c r="S3816"/>
      <c r="T3816"/>
      <c r="U3816"/>
    </row>
    <row r="3817" spans="1:21" ht="14.25" customHeight="1">
      <c r="B3817" s="1008" t="s">
        <v>76</v>
      </c>
      <c r="C3817" s="1009"/>
      <c r="D3817" s="1012">
        <v>36</v>
      </c>
      <c r="E3817" s="1008" t="s">
        <v>220</v>
      </c>
      <c r="F3817" s="1014"/>
      <c r="G3817" s="1015"/>
      <c r="H3817" s="1018" t="str">
        <f>IF(F3817="","←選択してください。","")</f>
        <v>←選択してください。</v>
      </c>
      <c r="I3817" s="1019"/>
      <c r="J3817" s="1019"/>
      <c r="K3817" s="1019"/>
      <c r="L3817" s="1019"/>
      <c r="M3817" s="1019"/>
      <c r="N3817" s="1019"/>
      <c r="O3817" s="1019"/>
      <c r="R3817"/>
      <c r="S3817"/>
      <c r="T3817"/>
      <c r="U3817"/>
    </row>
    <row r="3818" spans="1:21" ht="14.25" customHeight="1" thickBot="1">
      <c r="B3818" s="1010"/>
      <c r="C3818" s="1011"/>
      <c r="D3818" s="1013"/>
      <c r="E3818" s="1010"/>
      <c r="F3818" s="1016"/>
      <c r="G3818" s="1017"/>
      <c r="H3818" s="1020"/>
      <c r="I3818" s="1021"/>
      <c r="J3818" s="1021"/>
      <c r="K3818" s="1021"/>
      <c r="L3818" s="1021"/>
      <c r="M3818" s="1021"/>
      <c r="N3818" s="1021"/>
      <c r="O3818" s="1021"/>
      <c r="R3818"/>
      <c r="S3818"/>
      <c r="T3818"/>
      <c r="U3818"/>
    </row>
    <row r="3819" spans="1:21" ht="16.5" customHeight="1">
      <c r="B3819" s="488" t="s">
        <v>77</v>
      </c>
      <c r="C3819" s="489"/>
      <c r="D3819" s="489"/>
      <c r="E3819" s="490"/>
      <c r="F3819" s="489"/>
      <c r="G3819" s="489"/>
      <c r="H3819" s="491"/>
      <c r="I3819" s="491"/>
      <c r="J3819" s="491"/>
      <c r="K3819" s="491"/>
      <c r="L3819" s="491"/>
      <c r="M3819" s="491"/>
      <c r="N3819" s="491"/>
      <c r="O3819" s="492"/>
      <c r="R3819"/>
      <c r="S3819"/>
      <c r="T3819"/>
      <c r="U3819"/>
    </row>
    <row r="3820" spans="1:21" ht="18.75" customHeight="1">
      <c r="B3820" s="999"/>
      <c r="C3820" s="1000"/>
      <c r="D3820" s="1000"/>
      <c r="E3820" s="1000"/>
      <c r="F3820" s="1000"/>
      <c r="G3820" s="1000"/>
      <c r="H3820" s="1000"/>
      <c r="I3820" s="1000"/>
      <c r="J3820" s="1000"/>
      <c r="K3820" s="1000"/>
      <c r="L3820" s="493" t="s">
        <v>388</v>
      </c>
      <c r="M3820" s="1003"/>
      <c r="N3820" s="1003"/>
      <c r="O3820" s="1004"/>
      <c r="Q3820" s="498" t="str">
        <f>IF(M3820="", "←選択してください。", "")</f>
        <v>←選択してください。</v>
      </c>
      <c r="R3820"/>
      <c r="S3820"/>
      <c r="T3820"/>
      <c r="U3820"/>
    </row>
    <row r="3821" spans="1:21" ht="17.25" customHeight="1">
      <c r="B3821" s="1001"/>
      <c r="C3821" s="1002"/>
      <c r="D3821" s="1002"/>
      <c r="E3821" s="1002"/>
      <c r="F3821" s="1002"/>
      <c r="G3821" s="1002"/>
      <c r="H3821" s="1002"/>
      <c r="I3821" s="1002"/>
      <c r="J3821" s="1002"/>
      <c r="K3821" s="1002"/>
      <c r="L3821" s="695" t="s">
        <v>56</v>
      </c>
      <c r="M3821" s="1005"/>
      <c r="N3821" s="1005"/>
      <c r="O3821" s="1006"/>
      <c r="Q3821" s="498" t="str">
        <f>IF(AND(F3817="公演事業", M3821=""),"←選択してください。", IF(AND(F3817&lt;&gt;"公演事業", F3817&lt;&gt;""),"←創作種別を記入する必要はありません。", ""))</f>
        <v/>
      </c>
      <c r="R3821"/>
      <c r="S3821"/>
      <c r="T3821"/>
      <c r="U3821"/>
    </row>
    <row r="3822" spans="1:21" ht="4.5" customHeight="1">
      <c r="B3822" s="453"/>
      <c r="C3822" s="453"/>
      <c r="D3822" s="453"/>
      <c r="E3822" s="453"/>
      <c r="F3822" s="453"/>
      <c r="G3822" s="453"/>
      <c r="H3822" s="453"/>
      <c r="I3822" s="453"/>
      <c r="J3822" s="453"/>
      <c r="K3822" s="453"/>
      <c r="L3822" s="453"/>
      <c r="M3822" s="453"/>
      <c r="N3822" s="453"/>
      <c r="O3822" s="494"/>
      <c r="R3822"/>
      <c r="S3822"/>
      <c r="T3822"/>
      <c r="U3822"/>
    </row>
    <row r="3823" spans="1:21" ht="24" customHeight="1">
      <c r="B3823" s="495" t="s">
        <v>205</v>
      </c>
      <c r="C3823" s="496"/>
      <c r="D3823" s="496"/>
      <c r="E3823" s="496"/>
      <c r="F3823" s="925" t="s">
        <v>55</v>
      </c>
      <c r="G3823" s="1007"/>
      <c r="H3823" s="743"/>
      <c r="I3823" s="925" t="s">
        <v>73</v>
      </c>
      <c r="J3823" s="926"/>
      <c r="K3823" s="1007"/>
      <c r="L3823" s="709" t="str">
        <f>IF(F3817="公演事業",IF(OR($H3825=0,$K3825=0),"",$H3823/($H3825*$K3825)),"")</f>
        <v/>
      </c>
      <c r="M3823" s="925" t="s">
        <v>74</v>
      </c>
      <c r="N3823" s="1007"/>
      <c r="O3823" s="497" t="str">
        <f>IF(OR(F3817&lt;&gt;"公演事業",($O3918+$O3921)=0),"",($G3913-$G3912)/($O3918+$O3921))</f>
        <v/>
      </c>
      <c r="Q3823" s="498" t="str">
        <f>IF(OR(F3817="人材養成事業",F3817= "普及啓発事業"), "←斜線部は記入する必要はありません。", "")</f>
        <v/>
      </c>
      <c r="R3823"/>
      <c r="S3823"/>
      <c r="T3823"/>
      <c r="U3823"/>
    </row>
    <row r="3824" spans="1:21" s="1" customFormat="1" ht="21.75" customHeight="1">
      <c r="B3824" s="982" t="s">
        <v>222</v>
      </c>
      <c r="C3824" s="983"/>
      <c r="D3824" s="986" t="s">
        <v>223</v>
      </c>
      <c r="E3824" s="987"/>
      <c r="F3824" s="988" t="s">
        <v>224</v>
      </c>
      <c r="G3824" s="988"/>
      <c r="H3824" s="989" t="s">
        <v>225</v>
      </c>
      <c r="I3824" s="989"/>
      <c r="J3824" s="989"/>
      <c r="K3824" s="222" t="s">
        <v>226</v>
      </c>
      <c r="L3824" s="990" t="s">
        <v>227</v>
      </c>
      <c r="M3824" s="990"/>
      <c r="N3824" s="990"/>
      <c r="O3824" s="991"/>
    </row>
    <row r="3825" spans="2:21" s="1" customFormat="1" ht="21.75" customHeight="1">
      <c r="B3825" s="984"/>
      <c r="C3825" s="985"/>
      <c r="D3825" s="992"/>
      <c r="E3825" s="993"/>
      <c r="F3825" s="994"/>
      <c r="G3825" s="995"/>
      <c r="H3825" s="996"/>
      <c r="I3825" s="996"/>
      <c r="J3825" s="996"/>
      <c r="K3825" s="223"/>
      <c r="L3825" s="997"/>
      <c r="M3825" s="997"/>
      <c r="N3825" s="997"/>
      <c r="O3825" s="998"/>
      <c r="Q3825" s="498" t="str">
        <f>IF(F3817="公演事業","←すべての項目について、必ず記入してください。", IF(OR(F3817="人材養成事業", F3817="普及啓発事業"), "←記入する必要はありません。", ""))</f>
        <v/>
      </c>
    </row>
    <row r="3826" spans="2:21">
      <c r="B3826" s="1"/>
      <c r="C3826" s="1"/>
      <c r="D3826" s="453"/>
      <c r="E3826" s="453"/>
      <c r="F3826" s="453"/>
      <c r="G3826" s="453"/>
      <c r="H3826" s="453"/>
      <c r="I3826" s="453"/>
      <c r="J3826" s="453"/>
      <c r="K3826" s="453"/>
      <c r="L3826" s="453"/>
      <c r="M3826" s="453"/>
      <c r="N3826" s="453"/>
      <c r="O3826" s="453"/>
      <c r="Q3826" s="498"/>
      <c r="R3826"/>
      <c r="S3826"/>
      <c r="T3826"/>
      <c r="U3826"/>
    </row>
    <row r="3827" spans="2:21" ht="18" customHeight="1">
      <c r="B3827" s="976" t="s">
        <v>87</v>
      </c>
      <c r="C3827" s="977"/>
      <c r="D3827" s="977"/>
      <c r="E3827" s="977"/>
      <c r="F3827" s="977"/>
      <c r="G3827" s="977"/>
      <c r="H3827" s="977"/>
      <c r="I3827" s="977"/>
      <c r="J3827" s="977"/>
      <c r="K3827" s="977"/>
      <c r="L3827" s="977"/>
      <c r="M3827" s="977"/>
      <c r="N3827" s="977"/>
      <c r="O3827" s="978"/>
      <c r="R3827"/>
      <c r="S3827"/>
      <c r="T3827"/>
      <c r="U3827"/>
    </row>
    <row r="3828" spans="2:21" ht="18" customHeight="1">
      <c r="B3828" s="969" t="s">
        <v>384</v>
      </c>
      <c r="C3828" s="970"/>
      <c r="D3828" s="970"/>
      <c r="E3828" s="970"/>
      <c r="F3828" s="970"/>
      <c r="G3828" s="970"/>
      <c r="H3828" s="970"/>
      <c r="I3828" s="970"/>
      <c r="J3828" s="970"/>
      <c r="K3828" s="970"/>
      <c r="L3828" s="970"/>
      <c r="M3828" s="970"/>
      <c r="N3828" s="970"/>
      <c r="O3828" s="971"/>
      <c r="P3828" s="499"/>
      <c r="R3828"/>
      <c r="S3828"/>
      <c r="T3828"/>
      <c r="U3828"/>
    </row>
    <row r="3829" spans="2:21" ht="18" customHeight="1">
      <c r="B3829" s="972"/>
      <c r="C3829" s="851"/>
      <c r="D3829" s="851"/>
      <c r="E3829" s="851"/>
      <c r="F3829" s="851"/>
      <c r="G3829" s="851"/>
      <c r="H3829" s="851"/>
      <c r="I3829" s="851"/>
      <c r="J3829" s="851"/>
      <c r="K3829" s="851"/>
      <c r="L3829" s="851"/>
      <c r="M3829" s="851"/>
      <c r="N3829" s="851"/>
      <c r="O3829" s="852"/>
      <c r="P3829" s="499"/>
      <c r="R3829"/>
      <c r="S3829"/>
      <c r="T3829"/>
      <c r="U3829"/>
    </row>
    <row r="3830" spans="2:21" ht="18" customHeight="1">
      <c r="B3830" s="853"/>
      <c r="C3830" s="851"/>
      <c r="D3830" s="851"/>
      <c r="E3830" s="851"/>
      <c r="F3830" s="851"/>
      <c r="G3830" s="851"/>
      <c r="H3830" s="851"/>
      <c r="I3830" s="851"/>
      <c r="J3830" s="851"/>
      <c r="K3830" s="851"/>
      <c r="L3830" s="851"/>
      <c r="M3830" s="851"/>
      <c r="N3830" s="851"/>
      <c r="O3830" s="852"/>
      <c r="P3830" s="499"/>
      <c r="R3830"/>
      <c r="S3830"/>
      <c r="T3830"/>
      <c r="U3830"/>
    </row>
    <row r="3831" spans="2:21" ht="18" customHeight="1">
      <c r="B3831" s="853"/>
      <c r="C3831" s="851"/>
      <c r="D3831" s="851"/>
      <c r="E3831" s="851"/>
      <c r="F3831" s="851"/>
      <c r="G3831" s="851"/>
      <c r="H3831" s="851"/>
      <c r="I3831" s="851"/>
      <c r="J3831" s="851"/>
      <c r="K3831" s="851"/>
      <c r="L3831" s="851"/>
      <c r="M3831" s="851"/>
      <c r="N3831" s="851"/>
      <c r="O3831" s="852"/>
      <c r="P3831" s="499"/>
      <c r="R3831"/>
      <c r="S3831"/>
      <c r="T3831"/>
      <c r="U3831"/>
    </row>
    <row r="3832" spans="2:21" ht="18" customHeight="1">
      <c r="B3832" s="853"/>
      <c r="C3832" s="851"/>
      <c r="D3832" s="851"/>
      <c r="E3832" s="851"/>
      <c r="F3832" s="851"/>
      <c r="G3832" s="851"/>
      <c r="H3832" s="851"/>
      <c r="I3832" s="851"/>
      <c r="J3832" s="851"/>
      <c r="K3832" s="851"/>
      <c r="L3832" s="851"/>
      <c r="M3832" s="851"/>
      <c r="N3832" s="851"/>
      <c r="O3832" s="852"/>
      <c r="P3832" s="499"/>
      <c r="R3832"/>
      <c r="S3832"/>
      <c r="T3832"/>
      <c r="U3832"/>
    </row>
    <row r="3833" spans="2:21" ht="18" customHeight="1">
      <c r="B3833" s="853"/>
      <c r="C3833" s="851"/>
      <c r="D3833" s="851"/>
      <c r="E3833" s="851"/>
      <c r="F3833" s="851"/>
      <c r="G3833" s="851"/>
      <c r="H3833" s="851"/>
      <c r="I3833" s="851"/>
      <c r="J3833" s="851"/>
      <c r="K3833" s="851"/>
      <c r="L3833" s="851"/>
      <c r="M3833" s="851"/>
      <c r="N3833" s="851"/>
      <c r="O3833" s="852"/>
      <c r="P3833" s="499"/>
      <c r="R3833"/>
      <c r="S3833"/>
      <c r="T3833"/>
      <c r="U3833"/>
    </row>
    <row r="3834" spans="2:21" ht="18" customHeight="1">
      <c r="B3834" s="853"/>
      <c r="C3834" s="851"/>
      <c r="D3834" s="851"/>
      <c r="E3834" s="851"/>
      <c r="F3834" s="851"/>
      <c r="G3834" s="851"/>
      <c r="H3834" s="851"/>
      <c r="I3834" s="851"/>
      <c r="J3834" s="851"/>
      <c r="K3834" s="851"/>
      <c r="L3834" s="851"/>
      <c r="M3834" s="851"/>
      <c r="N3834" s="851"/>
      <c r="O3834" s="852"/>
      <c r="P3834" s="499"/>
      <c r="R3834"/>
      <c r="S3834"/>
      <c r="T3834"/>
      <c r="U3834"/>
    </row>
    <row r="3835" spans="2:21" ht="18" customHeight="1">
      <c r="B3835" s="853"/>
      <c r="C3835" s="851"/>
      <c r="D3835" s="851"/>
      <c r="E3835" s="851"/>
      <c r="F3835" s="851"/>
      <c r="G3835" s="851"/>
      <c r="H3835" s="851"/>
      <c r="I3835" s="851"/>
      <c r="J3835" s="851"/>
      <c r="K3835" s="851"/>
      <c r="L3835" s="851"/>
      <c r="M3835" s="851"/>
      <c r="N3835" s="851"/>
      <c r="O3835" s="852"/>
      <c r="P3835" s="499"/>
      <c r="R3835"/>
      <c r="S3835"/>
      <c r="T3835"/>
      <c r="U3835"/>
    </row>
    <row r="3836" spans="2:21" ht="18" customHeight="1">
      <c r="B3836" s="853"/>
      <c r="C3836" s="851"/>
      <c r="D3836" s="851"/>
      <c r="E3836" s="851"/>
      <c r="F3836" s="851"/>
      <c r="G3836" s="851"/>
      <c r="H3836" s="851"/>
      <c r="I3836" s="851"/>
      <c r="J3836" s="851"/>
      <c r="K3836" s="851"/>
      <c r="L3836" s="851"/>
      <c r="M3836" s="851"/>
      <c r="N3836" s="851"/>
      <c r="O3836" s="852"/>
      <c r="P3836" s="499"/>
      <c r="R3836"/>
      <c r="S3836"/>
      <c r="T3836"/>
      <c r="U3836"/>
    </row>
    <row r="3837" spans="2:21" ht="18" customHeight="1">
      <c r="B3837" s="853"/>
      <c r="C3837" s="851"/>
      <c r="D3837" s="851"/>
      <c r="E3837" s="851"/>
      <c r="F3837" s="851"/>
      <c r="G3837" s="851"/>
      <c r="H3837" s="851"/>
      <c r="I3837" s="851"/>
      <c r="J3837" s="851"/>
      <c r="K3837" s="851"/>
      <c r="L3837" s="851"/>
      <c r="M3837" s="851"/>
      <c r="N3837" s="851"/>
      <c r="O3837" s="852"/>
      <c r="P3837" s="499"/>
      <c r="R3837"/>
      <c r="S3837"/>
      <c r="T3837"/>
      <c r="U3837"/>
    </row>
    <row r="3838" spans="2:21" ht="18" customHeight="1">
      <c r="B3838" s="973" t="s">
        <v>386</v>
      </c>
      <c r="C3838" s="974"/>
      <c r="D3838" s="974"/>
      <c r="E3838" s="974"/>
      <c r="F3838" s="974"/>
      <c r="G3838" s="974"/>
      <c r="H3838" s="974"/>
      <c r="I3838" s="974"/>
      <c r="J3838" s="974"/>
      <c r="K3838" s="974"/>
      <c r="L3838" s="974"/>
      <c r="M3838" s="974"/>
      <c r="N3838" s="974"/>
      <c r="O3838" s="975"/>
      <c r="R3838"/>
      <c r="S3838"/>
      <c r="T3838"/>
      <c r="U3838"/>
    </row>
    <row r="3839" spans="2:21" ht="18" customHeight="1">
      <c r="B3839" s="972"/>
      <c r="C3839" s="851"/>
      <c r="D3839" s="851"/>
      <c r="E3839" s="851"/>
      <c r="F3839" s="851"/>
      <c r="G3839" s="851"/>
      <c r="H3839" s="851"/>
      <c r="I3839" s="851"/>
      <c r="J3839" s="851"/>
      <c r="K3839" s="851"/>
      <c r="L3839" s="851"/>
      <c r="M3839" s="851"/>
      <c r="N3839" s="851"/>
      <c r="O3839" s="852"/>
      <c r="R3839"/>
      <c r="S3839"/>
      <c r="T3839"/>
      <c r="U3839"/>
    </row>
    <row r="3840" spans="2:21" ht="18" customHeight="1">
      <c r="B3840" s="853"/>
      <c r="C3840" s="851"/>
      <c r="D3840" s="851"/>
      <c r="E3840" s="851"/>
      <c r="F3840" s="851"/>
      <c r="G3840" s="851"/>
      <c r="H3840" s="851"/>
      <c r="I3840" s="851"/>
      <c r="J3840" s="851"/>
      <c r="K3840" s="851"/>
      <c r="L3840" s="851"/>
      <c r="M3840" s="851"/>
      <c r="N3840" s="851"/>
      <c r="O3840" s="852"/>
      <c r="R3840"/>
      <c r="S3840"/>
      <c r="T3840"/>
      <c r="U3840"/>
    </row>
    <row r="3841" spans="2:21" ht="18" customHeight="1">
      <c r="B3841" s="853"/>
      <c r="C3841" s="851"/>
      <c r="D3841" s="851"/>
      <c r="E3841" s="851"/>
      <c r="F3841" s="851"/>
      <c r="G3841" s="851"/>
      <c r="H3841" s="851"/>
      <c r="I3841" s="851"/>
      <c r="J3841" s="851"/>
      <c r="K3841" s="851"/>
      <c r="L3841" s="851"/>
      <c r="M3841" s="851"/>
      <c r="N3841" s="851"/>
      <c r="O3841" s="852"/>
      <c r="R3841"/>
      <c r="S3841"/>
      <c r="T3841"/>
      <c r="U3841"/>
    </row>
    <row r="3842" spans="2:21" ht="18" customHeight="1">
      <c r="B3842" s="853"/>
      <c r="C3842" s="851"/>
      <c r="D3842" s="851"/>
      <c r="E3842" s="851"/>
      <c r="F3842" s="851"/>
      <c r="G3842" s="851"/>
      <c r="H3842" s="851"/>
      <c r="I3842" s="851"/>
      <c r="J3842" s="851"/>
      <c r="K3842" s="851"/>
      <c r="L3842" s="851"/>
      <c r="M3842" s="851"/>
      <c r="N3842" s="851"/>
      <c r="O3842" s="852"/>
      <c r="R3842"/>
      <c r="S3842"/>
      <c r="T3842"/>
      <c r="U3842"/>
    </row>
    <row r="3843" spans="2:21" ht="18" customHeight="1">
      <c r="B3843" s="853"/>
      <c r="C3843" s="851"/>
      <c r="D3843" s="851"/>
      <c r="E3843" s="851"/>
      <c r="F3843" s="851"/>
      <c r="G3843" s="851"/>
      <c r="H3843" s="851"/>
      <c r="I3843" s="851"/>
      <c r="J3843" s="851"/>
      <c r="K3843" s="851"/>
      <c r="L3843" s="851"/>
      <c r="M3843" s="851"/>
      <c r="N3843" s="851"/>
      <c r="O3843" s="852"/>
      <c r="R3843"/>
      <c r="S3843"/>
      <c r="T3843"/>
      <c r="U3843"/>
    </row>
    <row r="3844" spans="2:21" ht="18" customHeight="1">
      <c r="B3844" s="853"/>
      <c r="C3844" s="851"/>
      <c r="D3844" s="851"/>
      <c r="E3844" s="851"/>
      <c r="F3844" s="851"/>
      <c r="G3844" s="851"/>
      <c r="H3844" s="851"/>
      <c r="I3844" s="851"/>
      <c r="J3844" s="851"/>
      <c r="K3844" s="851"/>
      <c r="L3844" s="851"/>
      <c r="M3844" s="851"/>
      <c r="N3844" s="851"/>
      <c r="O3844" s="852"/>
      <c r="R3844"/>
      <c r="S3844"/>
      <c r="T3844"/>
      <c r="U3844"/>
    </row>
    <row r="3845" spans="2:21" ht="18" customHeight="1">
      <c r="B3845" s="853"/>
      <c r="C3845" s="851"/>
      <c r="D3845" s="851"/>
      <c r="E3845" s="851"/>
      <c r="F3845" s="851"/>
      <c r="G3845" s="851"/>
      <c r="H3845" s="851"/>
      <c r="I3845" s="851"/>
      <c r="J3845" s="851"/>
      <c r="K3845" s="851"/>
      <c r="L3845" s="851"/>
      <c r="M3845" s="851"/>
      <c r="N3845" s="851"/>
      <c r="O3845" s="852"/>
      <c r="R3845"/>
      <c r="S3845"/>
      <c r="T3845"/>
      <c r="U3845"/>
    </row>
    <row r="3846" spans="2:21" ht="18" customHeight="1">
      <c r="B3846" s="853"/>
      <c r="C3846" s="851"/>
      <c r="D3846" s="851"/>
      <c r="E3846" s="851"/>
      <c r="F3846" s="851"/>
      <c r="G3846" s="851"/>
      <c r="H3846" s="851"/>
      <c r="I3846" s="851"/>
      <c r="J3846" s="851"/>
      <c r="K3846" s="851"/>
      <c r="L3846" s="851"/>
      <c r="M3846" s="851"/>
      <c r="N3846" s="851"/>
      <c r="O3846" s="852"/>
      <c r="R3846"/>
      <c r="S3846"/>
      <c r="T3846"/>
      <c r="U3846"/>
    </row>
    <row r="3847" spans="2:21" ht="18" customHeight="1">
      <c r="B3847" s="853"/>
      <c r="C3847" s="851"/>
      <c r="D3847" s="851"/>
      <c r="E3847" s="851"/>
      <c r="F3847" s="851"/>
      <c r="G3847" s="851"/>
      <c r="H3847" s="851"/>
      <c r="I3847" s="851"/>
      <c r="J3847" s="851"/>
      <c r="K3847" s="851"/>
      <c r="L3847" s="851"/>
      <c r="M3847" s="851"/>
      <c r="N3847" s="851"/>
      <c r="O3847" s="852"/>
      <c r="R3847"/>
      <c r="S3847"/>
      <c r="T3847"/>
      <c r="U3847"/>
    </row>
    <row r="3848" spans="2:21" ht="18" customHeight="1">
      <c r="B3848" s="853"/>
      <c r="C3848" s="851"/>
      <c r="D3848" s="851"/>
      <c r="E3848" s="851"/>
      <c r="F3848" s="851"/>
      <c r="G3848" s="851"/>
      <c r="H3848" s="851"/>
      <c r="I3848" s="851"/>
      <c r="J3848" s="851"/>
      <c r="K3848" s="851"/>
      <c r="L3848" s="851"/>
      <c r="M3848" s="851"/>
      <c r="N3848" s="851"/>
      <c r="O3848" s="852"/>
      <c r="R3848"/>
      <c r="S3848"/>
      <c r="T3848"/>
      <c r="U3848"/>
    </row>
    <row r="3849" spans="2:21" ht="18" customHeight="1">
      <c r="B3849" s="853"/>
      <c r="C3849" s="851"/>
      <c r="D3849" s="851"/>
      <c r="E3849" s="851"/>
      <c r="F3849" s="851"/>
      <c r="G3849" s="851"/>
      <c r="H3849" s="851"/>
      <c r="I3849" s="851"/>
      <c r="J3849" s="851"/>
      <c r="K3849" s="851"/>
      <c r="L3849" s="851"/>
      <c r="M3849" s="851"/>
      <c r="N3849" s="851"/>
      <c r="O3849" s="852"/>
      <c r="R3849"/>
      <c r="S3849"/>
      <c r="T3849"/>
      <c r="U3849"/>
    </row>
    <row r="3850" spans="2:21" ht="18" customHeight="1">
      <c r="B3850" s="853"/>
      <c r="C3850" s="851"/>
      <c r="D3850" s="851"/>
      <c r="E3850" s="851"/>
      <c r="F3850" s="851"/>
      <c r="G3850" s="851"/>
      <c r="H3850" s="851"/>
      <c r="I3850" s="851"/>
      <c r="J3850" s="851"/>
      <c r="K3850" s="851"/>
      <c r="L3850" s="851"/>
      <c r="M3850" s="851"/>
      <c r="N3850" s="851"/>
      <c r="O3850" s="852"/>
      <c r="R3850"/>
      <c r="S3850"/>
      <c r="T3850"/>
      <c r="U3850"/>
    </row>
    <row r="3851" spans="2:21" ht="18" customHeight="1">
      <c r="B3851" s="853"/>
      <c r="C3851" s="851"/>
      <c r="D3851" s="851"/>
      <c r="E3851" s="851"/>
      <c r="F3851" s="851"/>
      <c r="G3851" s="851"/>
      <c r="H3851" s="851"/>
      <c r="I3851" s="851"/>
      <c r="J3851" s="851"/>
      <c r="K3851" s="851"/>
      <c r="L3851" s="851"/>
      <c r="M3851" s="851"/>
      <c r="N3851" s="851"/>
      <c r="O3851" s="852"/>
      <c r="R3851"/>
      <c r="S3851"/>
      <c r="T3851"/>
      <c r="U3851"/>
    </row>
    <row r="3852" spans="2:21" ht="18" customHeight="1">
      <c r="B3852" s="853"/>
      <c r="C3852" s="851"/>
      <c r="D3852" s="851"/>
      <c r="E3852" s="851"/>
      <c r="F3852" s="851"/>
      <c r="G3852" s="851"/>
      <c r="H3852" s="851"/>
      <c r="I3852" s="851"/>
      <c r="J3852" s="851"/>
      <c r="K3852" s="851"/>
      <c r="L3852" s="851"/>
      <c r="M3852" s="851"/>
      <c r="N3852" s="851"/>
      <c r="O3852" s="852"/>
      <c r="R3852"/>
      <c r="S3852"/>
      <c r="T3852"/>
      <c r="U3852"/>
    </row>
    <row r="3853" spans="2:21" ht="18" customHeight="1">
      <c r="B3853" s="853"/>
      <c r="C3853" s="851"/>
      <c r="D3853" s="851"/>
      <c r="E3853" s="851"/>
      <c r="F3853" s="851"/>
      <c r="G3853" s="851"/>
      <c r="H3853" s="851"/>
      <c r="I3853" s="851"/>
      <c r="J3853" s="851"/>
      <c r="K3853" s="851"/>
      <c r="L3853" s="851"/>
      <c r="M3853" s="851"/>
      <c r="N3853" s="851"/>
      <c r="O3853" s="852"/>
      <c r="R3853"/>
      <c r="S3853"/>
      <c r="T3853"/>
      <c r="U3853"/>
    </row>
    <row r="3854" spans="2:21" ht="18" customHeight="1">
      <c r="B3854" s="853"/>
      <c r="C3854" s="851"/>
      <c r="D3854" s="851"/>
      <c r="E3854" s="851"/>
      <c r="F3854" s="851"/>
      <c r="G3854" s="851"/>
      <c r="H3854" s="851"/>
      <c r="I3854" s="851"/>
      <c r="J3854" s="851"/>
      <c r="K3854" s="851"/>
      <c r="L3854" s="851"/>
      <c r="M3854" s="851"/>
      <c r="N3854" s="851"/>
      <c r="O3854" s="852"/>
      <c r="R3854"/>
      <c r="S3854"/>
      <c r="T3854"/>
      <c r="U3854"/>
    </row>
    <row r="3855" spans="2:21" ht="18" customHeight="1">
      <c r="B3855" s="979"/>
      <c r="C3855" s="980"/>
      <c r="D3855" s="980"/>
      <c r="E3855" s="980"/>
      <c r="F3855" s="980"/>
      <c r="G3855" s="980"/>
      <c r="H3855" s="980"/>
      <c r="I3855" s="980"/>
      <c r="J3855" s="980"/>
      <c r="K3855" s="980"/>
      <c r="L3855" s="980"/>
      <c r="M3855" s="980"/>
      <c r="N3855" s="980"/>
      <c r="O3855" s="981"/>
      <c r="R3855"/>
      <c r="S3855"/>
      <c r="T3855"/>
      <c r="U3855"/>
    </row>
    <row r="3856" spans="2:21" ht="18" customHeight="1">
      <c r="B3856" s="969" t="s">
        <v>385</v>
      </c>
      <c r="C3856" s="970"/>
      <c r="D3856" s="970"/>
      <c r="E3856" s="970"/>
      <c r="F3856" s="970"/>
      <c r="G3856" s="970"/>
      <c r="H3856" s="970"/>
      <c r="I3856" s="970"/>
      <c r="J3856" s="970"/>
      <c r="K3856" s="970"/>
      <c r="L3856" s="970"/>
      <c r="M3856" s="970"/>
      <c r="N3856" s="970"/>
      <c r="O3856" s="971"/>
      <c r="R3856"/>
      <c r="S3856"/>
      <c r="T3856"/>
      <c r="U3856"/>
    </row>
    <row r="3857" spans="1:21" ht="18" customHeight="1">
      <c r="B3857" s="972"/>
      <c r="C3857" s="851"/>
      <c r="D3857" s="851"/>
      <c r="E3857" s="851"/>
      <c r="F3857" s="851"/>
      <c r="G3857" s="851"/>
      <c r="H3857" s="851"/>
      <c r="I3857" s="851"/>
      <c r="J3857" s="851"/>
      <c r="K3857" s="851"/>
      <c r="L3857" s="851"/>
      <c r="M3857" s="851"/>
      <c r="N3857" s="851"/>
      <c r="O3857" s="852"/>
      <c r="R3857"/>
      <c r="S3857"/>
      <c r="T3857"/>
      <c r="U3857"/>
    </row>
    <row r="3858" spans="1:21" ht="18" customHeight="1">
      <c r="B3858" s="853"/>
      <c r="C3858" s="851"/>
      <c r="D3858" s="851"/>
      <c r="E3858" s="851"/>
      <c r="F3858" s="851"/>
      <c r="G3858" s="851"/>
      <c r="H3858" s="851"/>
      <c r="I3858" s="851"/>
      <c r="J3858" s="851"/>
      <c r="K3858" s="851"/>
      <c r="L3858" s="851"/>
      <c r="M3858" s="851"/>
      <c r="N3858" s="851"/>
      <c r="O3858" s="852"/>
      <c r="R3858"/>
      <c r="S3858"/>
      <c r="T3858"/>
      <c r="U3858"/>
    </row>
    <row r="3859" spans="1:21" ht="18" customHeight="1">
      <c r="B3859" s="853"/>
      <c r="C3859" s="851"/>
      <c r="D3859" s="851"/>
      <c r="E3859" s="851"/>
      <c r="F3859" s="851"/>
      <c r="G3859" s="851"/>
      <c r="H3859" s="851"/>
      <c r="I3859" s="851"/>
      <c r="J3859" s="851"/>
      <c r="K3859" s="851"/>
      <c r="L3859" s="851"/>
      <c r="M3859" s="851"/>
      <c r="N3859" s="851"/>
      <c r="O3859" s="852"/>
      <c r="R3859"/>
      <c r="S3859"/>
      <c r="T3859"/>
      <c r="U3859"/>
    </row>
    <row r="3860" spans="1:21" ht="18" customHeight="1">
      <c r="B3860" s="853"/>
      <c r="C3860" s="851"/>
      <c r="D3860" s="851"/>
      <c r="E3860" s="851"/>
      <c r="F3860" s="851"/>
      <c r="G3860" s="851"/>
      <c r="H3860" s="851"/>
      <c r="I3860" s="851"/>
      <c r="J3860" s="851"/>
      <c r="K3860" s="851"/>
      <c r="L3860" s="851"/>
      <c r="M3860" s="851"/>
      <c r="N3860" s="851"/>
      <c r="O3860" s="852"/>
      <c r="R3860"/>
      <c r="S3860"/>
      <c r="T3860"/>
      <c r="U3860"/>
    </row>
    <row r="3861" spans="1:21" ht="18" customHeight="1">
      <c r="B3861" s="973" t="s">
        <v>387</v>
      </c>
      <c r="C3861" s="974"/>
      <c r="D3861" s="974"/>
      <c r="E3861" s="974"/>
      <c r="F3861" s="974"/>
      <c r="G3861" s="974"/>
      <c r="H3861" s="974"/>
      <c r="I3861" s="974"/>
      <c r="J3861" s="974"/>
      <c r="K3861" s="974"/>
      <c r="L3861" s="974"/>
      <c r="M3861" s="974"/>
      <c r="N3861" s="974"/>
      <c r="O3861" s="975"/>
      <c r="R3861"/>
      <c r="S3861"/>
      <c r="T3861"/>
      <c r="U3861"/>
    </row>
    <row r="3862" spans="1:21" ht="18" customHeight="1">
      <c r="B3862" s="972"/>
      <c r="C3862" s="851"/>
      <c r="D3862" s="851"/>
      <c r="E3862" s="851"/>
      <c r="F3862" s="851"/>
      <c r="G3862" s="851"/>
      <c r="H3862" s="851"/>
      <c r="I3862" s="851"/>
      <c r="J3862" s="851"/>
      <c r="K3862" s="851"/>
      <c r="L3862" s="851"/>
      <c r="M3862" s="851"/>
      <c r="N3862" s="851"/>
      <c r="O3862" s="852"/>
      <c r="R3862"/>
      <c r="S3862"/>
      <c r="T3862"/>
      <c r="U3862"/>
    </row>
    <row r="3863" spans="1:21" ht="18" customHeight="1">
      <c r="B3863" s="854"/>
      <c r="C3863" s="855"/>
      <c r="D3863" s="855"/>
      <c r="E3863" s="855"/>
      <c r="F3863" s="855"/>
      <c r="G3863" s="855"/>
      <c r="H3863" s="855"/>
      <c r="I3863" s="855"/>
      <c r="J3863" s="855"/>
      <c r="K3863" s="855"/>
      <c r="L3863" s="855"/>
      <c r="M3863" s="855"/>
      <c r="N3863" s="855"/>
      <c r="O3863" s="856"/>
      <c r="R3863"/>
      <c r="S3863"/>
      <c r="T3863"/>
      <c r="U3863"/>
    </row>
    <row r="3864" spans="1:21" ht="18" customHeight="1">
      <c r="B3864" s="976" t="s">
        <v>88</v>
      </c>
      <c r="C3864" s="977"/>
      <c r="D3864" s="977"/>
      <c r="E3864" s="977"/>
      <c r="F3864" s="977"/>
      <c r="G3864" s="977"/>
      <c r="H3864" s="977"/>
      <c r="I3864" s="977"/>
      <c r="J3864" s="977"/>
      <c r="K3864" s="977"/>
      <c r="L3864" s="977"/>
      <c r="M3864" s="977"/>
      <c r="N3864" s="977"/>
      <c r="O3864" s="978"/>
      <c r="R3864"/>
      <c r="S3864"/>
      <c r="T3864"/>
      <c r="U3864"/>
    </row>
    <row r="3865" spans="1:21" ht="18" customHeight="1">
      <c r="B3865" s="955"/>
      <c r="C3865" s="956"/>
      <c r="D3865" s="956"/>
      <c r="E3865" s="956"/>
      <c r="F3865" s="956"/>
      <c r="G3865" s="956"/>
      <c r="H3865" s="956"/>
      <c r="I3865" s="956"/>
      <c r="J3865" s="956"/>
      <c r="K3865" s="956"/>
      <c r="L3865" s="956"/>
      <c r="M3865" s="956"/>
      <c r="N3865" s="956"/>
      <c r="O3865" s="957"/>
      <c r="R3865"/>
      <c r="S3865"/>
      <c r="T3865"/>
      <c r="U3865"/>
    </row>
    <row r="3866" spans="1:21" ht="18" customHeight="1">
      <c r="B3866" s="853"/>
      <c r="C3866" s="851"/>
      <c r="D3866" s="851"/>
      <c r="E3866" s="851"/>
      <c r="F3866" s="851"/>
      <c r="G3866" s="851"/>
      <c r="H3866" s="851"/>
      <c r="I3866" s="851"/>
      <c r="J3866" s="851"/>
      <c r="K3866" s="851"/>
      <c r="L3866" s="851"/>
      <c r="M3866" s="851"/>
      <c r="N3866" s="851"/>
      <c r="O3866" s="852"/>
      <c r="R3866"/>
      <c r="S3866"/>
      <c r="T3866"/>
      <c r="U3866"/>
    </row>
    <row r="3867" spans="1:21" s="519" customFormat="1" ht="18" customHeight="1">
      <c r="B3867" s="854"/>
      <c r="C3867" s="855"/>
      <c r="D3867" s="855"/>
      <c r="E3867" s="855"/>
      <c r="F3867" s="855"/>
      <c r="G3867" s="855"/>
      <c r="H3867" s="855"/>
      <c r="I3867" s="855"/>
      <c r="J3867" s="855"/>
      <c r="K3867" s="855"/>
      <c r="L3867" s="855"/>
      <c r="M3867" s="855"/>
      <c r="N3867" s="855"/>
      <c r="O3867" s="856"/>
    </row>
    <row r="3868" spans="1:21" s="1" customFormat="1" ht="4.5" customHeight="1" thickBot="1">
      <c r="B3868" s="500"/>
      <c r="C3868" s="500"/>
      <c r="D3868" s="501"/>
      <c r="E3868" s="501"/>
      <c r="F3868" s="501"/>
      <c r="G3868" s="501"/>
      <c r="H3868" s="501"/>
      <c r="I3868" s="501"/>
      <c r="J3868" s="501"/>
      <c r="K3868" s="501"/>
      <c r="L3868" s="501"/>
      <c r="M3868" s="501"/>
      <c r="N3868" s="501"/>
      <c r="O3868" s="501"/>
    </row>
    <row r="3869" spans="1:21" s="1" customFormat="1" ht="18" customHeight="1" thickBot="1">
      <c r="B3869" s="958" t="s">
        <v>76</v>
      </c>
      <c r="C3869" s="959"/>
      <c r="D3869" s="960"/>
      <c r="E3869" s="714">
        <v>36</v>
      </c>
      <c r="F3869" s="450"/>
      <c r="G3869" s="450"/>
      <c r="H3869" s="450"/>
      <c r="I3869" s="450"/>
      <c r="J3869" s="450"/>
      <c r="K3869" s="450"/>
      <c r="L3869" s="760"/>
      <c r="M3869" s="760"/>
      <c r="N3869" s="760"/>
      <c r="O3869" s="760"/>
    </row>
    <row r="3870" spans="1:21" s="38" customFormat="1" ht="18.75" customHeight="1">
      <c r="A3870" s="307"/>
      <c r="B3870" s="224" t="s">
        <v>493</v>
      </c>
      <c r="C3870" s="224"/>
      <c r="D3870" s="225"/>
      <c r="E3870" s="226"/>
      <c r="F3870" s="226"/>
      <c r="G3870" s="226"/>
      <c r="H3870" s="226"/>
      <c r="I3870" s="226"/>
      <c r="J3870" s="502"/>
      <c r="K3870" s="227"/>
      <c r="L3870" s="760"/>
      <c r="M3870" s="760"/>
      <c r="N3870" s="760"/>
      <c r="O3870" s="760"/>
    </row>
    <row r="3871" spans="1:21" s="38" customFormat="1">
      <c r="A3871" s="503"/>
      <c r="B3871" s="375" t="s">
        <v>228</v>
      </c>
      <c r="C3871" s="375"/>
      <c r="D3871" s="504"/>
      <c r="E3871" s="505"/>
      <c r="F3871" s="505"/>
      <c r="G3871" s="228" t="s">
        <v>229</v>
      </c>
      <c r="H3871" s="504"/>
      <c r="I3871" s="375" t="s">
        <v>230</v>
      </c>
      <c r="J3871" s="375"/>
      <c r="K3871" s="503"/>
      <c r="L3871" s="506"/>
      <c r="M3871" s="507"/>
      <c r="N3871" s="508"/>
      <c r="O3871" s="228" t="s">
        <v>229</v>
      </c>
    </row>
    <row r="3872" spans="1:21" s="38" customFormat="1">
      <c r="A3872" s="509"/>
      <c r="B3872" s="229" t="s">
        <v>231</v>
      </c>
      <c r="C3872" s="230"/>
      <c r="D3872" s="230"/>
      <c r="E3872" s="231"/>
      <c r="F3872" s="231" t="s">
        <v>232</v>
      </c>
      <c r="G3872" s="232" t="s">
        <v>233</v>
      </c>
      <c r="H3872" s="233"/>
      <c r="I3872" s="229" t="s">
        <v>231</v>
      </c>
      <c r="J3872" s="230"/>
      <c r="K3872" s="230"/>
      <c r="L3872" s="230"/>
      <c r="M3872" s="231"/>
      <c r="N3872" s="231" t="s">
        <v>232</v>
      </c>
      <c r="O3872" s="232" t="s">
        <v>233</v>
      </c>
    </row>
    <row r="3873" spans="1:15" s="38" customFormat="1" ht="18" customHeight="1">
      <c r="A3873" s="503"/>
      <c r="B3873" s="234" t="s">
        <v>234</v>
      </c>
      <c r="C3873" s="235"/>
      <c r="D3873" s="235"/>
      <c r="E3873" s="236"/>
      <c r="F3873" s="237"/>
      <c r="G3873" s="238"/>
      <c r="H3873" s="510"/>
      <c r="I3873" s="234" t="s">
        <v>235</v>
      </c>
      <c r="J3873" s="235"/>
      <c r="K3873" s="235"/>
      <c r="L3873" s="235"/>
      <c r="M3873" s="236"/>
      <c r="N3873" s="239"/>
      <c r="O3873" s="240"/>
    </row>
    <row r="3874" spans="1:15" s="38" customFormat="1" ht="14.25" customHeight="1">
      <c r="A3874" s="503"/>
      <c r="B3874" s="241"/>
      <c r="C3874" s="242"/>
      <c r="D3874" s="243"/>
      <c r="E3874" s="244"/>
      <c r="F3874" s="245"/>
      <c r="G3874" s="246"/>
      <c r="H3874" s="510"/>
      <c r="I3874" s="247"/>
      <c r="J3874" s="248"/>
      <c r="K3874" s="243"/>
      <c r="L3874" s="243"/>
      <c r="M3874" s="244"/>
      <c r="N3874" s="245"/>
      <c r="O3874" s="249"/>
    </row>
    <row r="3875" spans="1:15" s="38" customFormat="1" ht="14.25" customHeight="1">
      <c r="A3875" s="503"/>
      <c r="B3875" s="250"/>
      <c r="C3875" s="251"/>
      <c r="D3875" s="252"/>
      <c r="E3875" s="253"/>
      <c r="F3875" s="245"/>
      <c r="G3875" s="254">
        <f>ROUNDDOWN(SUM(F3874:F3881)/1000,0)</f>
        <v>0</v>
      </c>
      <c r="H3875" s="511"/>
      <c r="I3875" s="247"/>
      <c r="J3875" s="255"/>
      <c r="K3875" s="252"/>
      <c r="L3875" s="252"/>
      <c r="M3875" s="253"/>
      <c r="N3875" s="245"/>
      <c r="O3875" s="256">
        <f>ROUNDDOWN(SUM(N3874:N3886)/1000,0)</f>
        <v>0</v>
      </c>
    </row>
    <row r="3876" spans="1:15" s="38" customFormat="1" ht="14.25" customHeight="1">
      <c r="A3876" s="503"/>
      <c r="B3876" s="250"/>
      <c r="C3876" s="251"/>
      <c r="D3876" s="252"/>
      <c r="E3876" s="253"/>
      <c r="F3876" s="245"/>
      <c r="G3876" s="254"/>
      <c r="H3876" s="511"/>
      <c r="I3876" s="257"/>
      <c r="J3876" s="255"/>
      <c r="K3876" s="252"/>
      <c r="L3876" s="252"/>
      <c r="M3876" s="253"/>
      <c r="N3876" s="245"/>
      <c r="O3876" s="249"/>
    </row>
    <row r="3877" spans="1:15" s="38" customFormat="1" ht="14.25" customHeight="1">
      <c r="A3877" s="503"/>
      <c r="B3877" s="250"/>
      <c r="C3877" s="251"/>
      <c r="D3877" s="252"/>
      <c r="E3877" s="253"/>
      <c r="F3877" s="245"/>
      <c r="G3877" s="254"/>
      <c r="H3877" s="511"/>
      <c r="I3877" s="257"/>
      <c r="J3877" s="255"/>
      <c r="K3877" s="252"/>
      <c r="L3877" s="252"/>
      <c r="M3877" s="253"/>
      <c r="N3877" s="245"/>
      <c r="O3877" s="249"/>
    </row>
    <row r="3878" spans="1:15" s="38" customFormat="1" ht="14.25" customHeight="1">
      <c r="A3878" s="503"/>
      <c r="B3878" s="250"/>
      <c r="C3878" s="251"/>
      <c r="D3878" s="252"/>
      <c r="E3878" s="253"/>
      <c r="F3878" s="245"/>
      <c r="G3878" s="254"/>
      <c r="H3878" s="511"/>
      <c r="I3878" s="257"/>
      <c r="J3878" s="255"/>
      <c r="K3878" s="252"/>
      <c r="L3878" s="252"/>
      <c r="M3878" s="253"/>
      <c r="N3878" s="245"/>
      <c r="O3878" s="249"/>
    </row>
    <row r="3879" spans="1:15" s="38" customFormat="1" ht="14.25" customHeight="1">
      <c r="A3879" s="503"/>
      <c r="B3879" s="250"/>
      <c r="C3879" s="251"/>
      <c r="D3879" s="252"/>
      <c r="E3879" s="253"/>
      <c r="F3879" s="245"/>
      <c r="G3879" s="254"/>
      <c r="H3879" s="511"/>
      <c r="I3879" s="257"/>
      <c r="J3879" s="255"/>
      <c r="K3879" s="252"/>
      <c r="L3879" s="252"/>
      <c r="M3879" s="253"/>
      <c r="N3879" s="245"/>
      <c r="O3879" s="249"/>
    </row>
    <row r="3880" spans="1:15" s="38" customFormat="1" ht="14.25" customHeight="1">
      <c r="A3880" s="503"/>
      <c r="B3880" s="250"/>
      <c r="C3880" s="251"/>
      <c r="D3880" s="252"/>
      <c r="E3880" s="253"/>
      <c r="F3880" s="245"/>
      <c r="G3880" s="258"/>
      <c r="H3880" s="512"/>
      <c r="I3880" s="259"/>
      <c r="J3880" s="255"/>
      <c r="K3880" s="252"/>
      <c r="L3880" s="252"/>
      <c r="M3880" s="253"/>
      <c r="N3880" s="245"/>
      <c r="O3880" s="249"/>
    </row>
    <row r="3881" spans="1:15" s="38" customFormat="1" ht="14.25" customHeight="1">
      <c r="A3881" s="503"/>
      <c r="B3881" s="250"/>
      <c r="C3881" s="260"/>
      <c r="D3881" s="261"/>
      <c r="E3881" s="262"/>
      <c r="F3881" s="263"/>
      <c r="G3881" s="258"/>
      <c r="H3881" s="512"/>
      <c r="I3881" s="259"/>
      <c r="J3881" s="255"/>
      <c r="K3881" s="252"/>
      <c r="L3881" s="252"/>
      <c r="M3881" s="253"/>
      <c r="N3881" s="245"/>
      <c r="O3881" s="249"/>
    </row>
    <row r="3882" spans="1:15" s="38" customFormat="1" ht="14.25" customHeight="1">
      <c r="A3882" s="503"/>
      <c r="B3882" s="234" t="s">
        <v>236</v>
      </c>
      <c r="C3882" s="235"/>
      <c r="D3882" s="235"/>
      <c r="E3882" s="236"/>
      <c r="F3882" s="237"/>
      <c r="G3882" s="238"/>
      <c r="H3882" s="513"/>
      <c r="I3882" s="247"/>
      <c r="J3882" s="255"/>
      <c r="K3882" s="252"/>
      <c r="L3882" s="252"/>
      <c r="M3882" s="253"/>
      <c r="N3882" s="245"/>
      <c r="O3882" s="249"/>
    </row>
    <row r="3883" spans="1:15" s="38" customFormat="1" ht="14.25" customHeight="1">
      <c r="A3883" s="503"/>
      <c r="B3883" s="241"/>
      <c r="C3883" s="242"/>
      <c r="D3883" s="243"/>
      <c r="E3883" s="244"/>
      <c r="F3883" s="264"/>
      <c r="G3883" s="246"/>
      <c r="H3883" s="513"/>
      <c r="I3883" s="257"/>
      <c r="J3883" s="255"/>
      <c r="K3883" s="252"/>
      <c r="L3883" s="252"/>
      <c r="M3883" s="253"/>
      <c r="N3883" s="245"/>
      <c r="O3883" s="249"/>
    </row>
    <row r="3884" spans="1:15" s="38" customFormat="1" ht="14.25" customHeight="1">
      <c r="A3884" s="503"/>
      <c r="B3884" s="250"/>
      <c r="C3884" s="251"/>
      <c r="D3884" s="252"/>
      <c r="E3884" s="253"/>
      <c r="F3884" s="265"/>
      <c r="G3884" s="254">
        <f>ROUNDDOWN(SUM(F3883:F3887)/1000,0)</f>
        <v>0</v>
      </c>
      <c r="H3884" s="511"/>
      <c r="I3884" s="247"/>
      <c r="J3884" s="255"/>
      <c r="K3884" s="252"/>
      <c r="L3884" s="252"/>
      <c r="M3884" s="253"/>
      <c r="N3884" s="245"/>
      <c r="O3884" s="249"/>
    </row>
    <row r="3885" spans="1:15" s="38" customFormat="1" ht="14.25" customHeight="1">
      <c r="A3885" s="503"/>
      <c r="B3885" s="250"/>
      <c r="C3885" s="251"/>
      <c r="D3885" s="252"/>
      <c r="E3885" s="253"/>
      <c r="F3885" s="265"/>
      <c r="G3885" s="254"/>
      <c r="H3885" s="511"/>
      <c r="I3885" s="247"/>
      <c r="J3885" s="255"/>
      <c r="K3885" s="252"/>
      <c r="L3885" s="252"/>
      <c r="M3885" s="253"/>
      <c r="N3885" s="265"/>
      <c r="O3885" s="249"/>
    </row>
    <row r="3886" spans="1:15" s="38" customFormat="1" ht="14.25" customHeight="1">
      <c r="A3886" s="503"/>
      <c r="B3886" s="250"/>
      <c r="C3886" s="251"/>
      <c r="D3886" s="252"/>
      <c r="E3886" s="253"/>
      <c r="F3886" s="245"/>
      <c r="G3886" s="254"/>
      <c r="H3886" s="513"/>
      <c r="I3886" s="247"/>
      <c r="J3886" s="266"/>
      <c r="K3886" s="261"/>
      <c r="L3886" s="261"/>
      <c r="M3886" s="262"/>
      <c r="N3886" s="245"/>
      <c r="O3886" s="267"/>
    </row>
    <row r="3887" spans="1:15" s="38" customFormat="1" ht="14.25" customHeight="1">
      <c r="A3887" s="503"/>
      <c r="B3887" s="250"/>
      <c r="C3887" s="260"/>
      <c r="D3887" s="261"/>
      <c r="E3887" s="262"/>
      <c r="F3887" s="263"/>
      <c r="G3887" s="254"/>
      <c r="H3887" s="511"/>
      <c r="I3887" s="234" t="s">
        <v>237</v>
      </c>
      <c r="J3887" s="235"/>
      <c r="K3887" s="235"/>
      <c r="L3887" s="235"/>
      <c r="M3887" s="236"/>
      <c r="N3887" s="237"/>
      <c r="O3887" s="268"/>
    </row>
    <row r="3888" spans="1:15" s="38" customFormat="1" ht="14.25" customHeight="1">
      <c r="A3888" s="503"/>
      <c r="B3888" s="234" t="s">
        <v>238</v>
      </c>
      <c r="C3888" s="235"/>
      <c r="D3888" s="235"/>
      <c r="E3888" s="236"/>
      <c r="F3888" s="237"/>
      <c r="G3888" s="238"/>
      <c r="H3888" s="511"/>
      <c r="I3888" s="247"/>
      <c r="J3888" s="248"/>
      <c r="K3888" s="243"/>
      <c r="L3888" s="243"/>
      <c r="M3888" s="244"/>
      <c r="N3888" s="245"/>
      <c r="O3888" s="249"/>
    </row>
    <row r="3889" spans="1:15" s="38" customFormat="1" ht="14.25" customHeight="1">
      <c r="A3889" s="503"/>
      <c r="B3889" s="241"/>
      <c r="C3889" s="242"/>
      <c r="D3889" s="243"/>
      <c r="E3889" s="244"/>
      <c r="F3889" s="264"/>
      <c r="G3889" s="246"/>
      <c r="H3889" s="513"/>
      <c r="I3889" s="247"/>
      <c r="J3889" s="255"/>
      <c r="K3889" s="252"/>
      <c r="L3889" s="252"/>
      <c r="M3889" s="253"/>
      <c r="N3889" s="265"/>
      <c r="O3889" s="256">
        <f>ROUNDDOWN(SUM(N3888:N3904)/1000,0)</f>
        <v>0</v>
      </c>
    </row>
    <row r="3890" spans="1:15" s="38" customFormat="1" ht="14.25" customHeight="1">
      <c r="A3890" s="503"/>
      <c r="B3890" s="250"/>
      <c r="C3890" s="251"/>
      <c r="D3890" s="252"/>
      <c r="E3890" s="253"/>
      <c r="F3890" s="265"/>
      <c r="G3890" s="254">
        <f>ROUNDDOWN(SUM(F3889:F3894)/1000,0)</f>
        <v>0</v>
      </c>
      <c r="H3890" s="513"/>
      <c r="I3890" s="257"/>
      <c r="J3890" s="255"/>
      <c r="K3890" s="252"/>
      <c r="L3890" s="252"/>
      <c r="M3890" s="253"/>
      <c r="N3890" s="245"/>
      <c r="O3890" s="249"/>
    </row>
    <row r="3891" spans="1:15" s="38" customFormat="1" ht="14.25" customHeight="1">
      <c r="A3891" s="503"/>
      <c r="B3891" s="250"/>
      <c r="C3891" s="251"/>
      <c r="D3891" s="252"/>
      <c r="E3891" s="253"/>
      <c r="F3891" s="265"/>
      <c r="G3891" s="254"/>
      <c r="H3891" s="513"/>
      <c r="I3891" s="257"/>
      <c r="J3891" s="255"/>
      <c r="K3891" s="252"/>
      <c r="L3891" s="252"/>
      <c r="M3891" s="253"/>
      <c r="N3891" s="245"/>
      <c r="O3891" s="249"/>
    </row>
    <row r="3892" spans="1:15" s="38" customFormat="1" ht="14.25" customHeight="1">
      <c r="A3892" s="503"/>
      <c r="B3892" s="250"/>
      <c r="C3892" s="251"/>
      <c r="D3892" s="252"/>
      <c r="E3892" s="253"/>
      <c r="F3892" s="265"/>
      <c r="G3892" s="254"/>
      <c r="H3892" s="511"/>
      <c r="I3892" s="257"/>
      <c r="J3892" s="255"/>
      <c r="K3892" s="252"/>
      <c r="L3892" s="252"/>
      <c r="M3892" s="253"/>
      <c r="N3892" s="265"/>
      <c r="O3892" s="249"/>
    </row>
    <row r="3893" spans="1:15" s="38" customFormat="1" ht="14.25" customHeight="1">
      <c r="A3893" s="503"/>
      <c r="B3893" s="250"/>
      <c r="C3893" s="251"/>
      <c r="D3893" s="252"/>
      <c r="E3893" s="253"/>
      <c r="F3893" s="245"/>
      <c r="G3893" s="254"/>
      <c r="H3893" s="511"/>
      <c r="I3893" s="257"/>
      <c r="J3893" s="255"/>
      <c r="K3893" s="252"/>
      <c r="L3893" s="252"/>
      <c r="M3893" s="253"/>
      <c r="N3893" s="265"/>
      <c r="O3893" s="249"/>
    </row>
    <row r="3894" spans="1:15" s="38" customFormat="1" ht="14.25" customHeight="1">
      <c r="A3894" s="503"/>
      <c r="B3894" s="250"/>
      <c r="C3894" s="260"/>
      <c r="D3894" s="261"/>
      <c r="E3894" s="262"/>
      <c r="F3894" s="263"/>
      <c r="G3894" s="254"/>
      <c r="H3894" s="511"/>
      <c r="I3894" s="247"/>
      <c r="J3894" s="255"/>
      <c r="K3894" s="252"/>
      <c r="L3894" s="252"/>
      <c r="M3894" s="253"/>
      <c r="N3894" s="265"/>
      <c r="O3894" s="249"/>
    </row>
    <row r="3895" spans="1:15" s="38" customFormat="1" ht="14.25" customHeight="1">
      <c r="A3895" s="503"/>
      <c r="B3895" s="234" t="s">
        <v>239</v>
      </c>
      <c r="C3895" s="235"/>
      <c r="D3895" s="235"/>
      <c r="E3895" s="236"/>
      <c r="F3895" s="237"/>
      <c r="G3895" s="238"/>
      <c r="H3895" s="511"/>
      <c r="I3895" s="257"/>
      <c r="J3895" s="255"/>
      <c r="K3895" s="252"/>
      <c r="L3895" s="252"/>
      <c r="M3895" s="253"/>
      <c r="N3895" s="265"/>
      <c r="O3895" s="249"/>
    </row>
    <row r="3896" spans="1:15" s="38" customFormat="1" ht="14.25" customHeight="1">
      <c r="A3896" s="503"/>
      <c r="B3896" s="241"/>
      <c r="C3896" s="242"/>
      <c r="D3896" s="243"/>
      <c r="E3896" s="244"/>
      <c r="F3896" s="264"/>
      <c r="G3896" s="246"/>
      <c r="H3896" s="513"/>
      <c r="I3896" s="247"/>
      <c r="J3896" s="255"/>
      <c r="K3896" s="252"/>
      <c r="L3896" s="252"/>
      <c r="M3896" s="253"/>
      <c r="N3896" s="245"/>
      <c r="O3896" s="249"/>
    </row>
    <row r="3897" spans="1:15" s="38" customFormat="1" ht="14.25" customHeight="1">
      <c r="A3897" s="503"/>
      <c r="B3897" s="250"/>
      <c r="C3897" s="251"/>
      <c r="D3897" s="252"/>
      <c r="E3897" s="253"/>
      <c r="F3897" s="265"/>
      <c r="G3897" s="254">
        <f>ROUNDDOWN(SUM(F3896:F3900)/1000,0)</f>
        <v>0</v>
      </c>
      <c r="H3897" s="513"/>
      <c r="I3897" s="247"/>
      <c r="J3897" s="255"/>
      <c r="K3897" s="252"/>
      <c r="L3897" s="252"/>
      <c r="M3897" s="253"/>
      <c r="N3897" s="245"/>
      <c r="O3897" s="249"/>
    </row>
    <row r="3898" spans="1:15" s="38" customFormat="1" ht="14.25" customHeight="1">
      <c r="A3898" s="503"/>
      <c r="B3898" s="250"/>
      <c r="C3898" s="251"/>
      <c r="D3898" s="252"/>
      <c r="E3898" s="253"/>
      <c r="F3898" s="265"/>
      <c r="G3898" s="254"/>
      <c r="H3898" s="513"/>
      <c r="I3898" s="247"/>
      <c r="J3898" s="255"/>
      <c r="K3898" s="252"/>
      <c r="L3898" s="252"/>
      <c r="M3898" s="253"/>
      <c r="N3898" s="245"/>
      <c r="O3898" s="249"/>
    </row>
    <row r="3899" spans="1:15" s="38" customFormat="1" ht="14.25" customHeight="1">
      <c r="A3899" s="503"/>
      <c r="B3899" s="250"/>
      <c r="C3899" s="251"/>
      <c r="D3899" s="252"/>
      <c r="E3899" s="253"/>
      <c r="F3899" s="245"/>
      <c r="G3899" s="254"/>
      <c r="H3899" s="511"/>
      <c r="I3899" s="257"/>
      <c r="J3899" s="255"/>
      <c r="K3899" s="252"/>
      <c r="L3899" s="252"/>
      <c r="M3899" s="253"/>
      <c r="N3899" s="265"/>
      <c r="O3899" s="249"/>
    </row>
    <row r="3900" spans="1:15" s="38" customFormat="1" ht="14.25" customHeight="1">
      <c r="A3900" s="503"/>
      <c r="B3900" s="250"/>
      <c r="C3900" s="260"/>
      <c r="D3900" s="261"/>
      <c r="E3900" s="262"/>
      <c r="F3900" s="263"/>
      <c r="G3900" s="254"/>
      <c r="H3900" s="511"/>
      <c r="I3900" s="257"/>
      <c r="J3900" s="255"/>
      <c r="K3900" s="252"/>
      <c r="L3900" s="252"/>
      <c r="M3900" s="253"/>
      <c r="N3900" s="245"/>
      <c r="O3900" s="249"/>
    </row>
    <row r="3901" spans="1:15" s="38" customFormat="1" ht="14.25" customHeight="1">
      <c r="A3901" s="503"/>
      <c r="B3901" s="234" t="s">
        <v>240</v>
      </c>
      <c r="C3901" s="235"/>
      <c r="D3901" s="235"/>
      <c r="E3901" s="236"/>
      <c r="F3901" s="237"/>
      <c r="G3901" s="238"/>
      <c r="H3901" s="511"/>
      <c r="I3901" s="257"/>
      <c r="J3901" s="255"/>
      <c r="K3901" s="252"/>
      <c r="L3901" s="252"/>
      <c r="M3901" s="253"/>
      <c r="N3901" s="245"/>
      <c r="O3901" s="249"/>
    </row>
    <row r="3902" spans="1:15" s="38" customFormat="1" ht="14.25" customHeight="1">
      <c r="A3902" s="503"/>
      <c r="B3902" s="241"/>
      <c r="C3902" s="242"/>
      <c r="D3902" s="243"/>
      <c r="E3902" s="244"/>
      <c r="F3902" s="269"/>
      <c r="G3902" s="246"/>
      <c r="H3902" s="511"/>
      <c r="I3902" s="257"/>
      <c r="J3902" s="255"/>
      <c r="K3902" s="252"/>
      <c r="L3902" s="252"/>
      <c r="M3902" s="253"/>
      <c r="N3902" s="245"/>
      <c r="O3902" s="249"/>
    </row>
    <row r="3903" spans="1:15" s="38" customFormat="1" ht="14.25" customHeight="1">
      <c r="A3903" s="503"/>
      <c r="B3903" s="250"/>
      <c r="C3903" s="251"/>
      <c r="D3903" s="252"/>
      <c r="E3903" s="253"/>
      <c r="F3903" s="245"/>
      <c r="G3903" s="246">
        <f>ROUNDDOWN(SUM(F3902:F3906)/1000,0)</f>
        <v>0</v>
      </c>
      <c r="H3903" s="511"/>
      <c r="I3903" s="247"/>
      <c r="J3903" s="255"/>
      <c r="K3903" s="252"/>
      <c r="L3903" s="252"/>
      <c r="M3903" s="253"/>
      <c r="N3903" s="265"/>
      <c r="O3903" s="249"/>
    </row>
    <row r="3904" spans="1:15" s="38" customFormat="1" ht="14.25" customHeight="1">
      <c r="A3904" s="503"/>
      <c r="B3904" s="250"/>
      <c r="C3904" s="251"/>
      <c r="D3904" s="252"/>
      <c r="E3904" s="253"/>
      <c r="F3904" s="265"/>
      <c r="G3904" s="246"/>
      <c r="H3904" s="513"/>
      <c r="I3904" s="247"/>
      <c r="J3904" s="266"/>
      <c r="K3904" s="261"/>
      <c r="L3904" s="261"/>
      <c r="M3904" s="262"/>
      <c r="N3904" s="245"/>
      <c r="O3904" s="267"/>
    </row>
    <row r="3905" spans="1:15" s="38" customFormat="1" ht="14.25" customHeight="1">
      <c r="A3905" s="503"/>
      <c r="B3905" s="250"/>
      <c r="C3905" s="251"/>
      <c r="D3905" s="252"/>
      <c r="E3905" s="253"/>
      <c r="F3905" s="265"/>
      <c r="G3905" s="246"/>
      <c r="H3905" s="511"/>
      <c r="I3905" s="270" t="s">
        <v>241</v>
      </c>
      <c r="J3905" s="271"/>
      <c r="K3905" s="271"/>
      <c r="L3905" s="271"/>
      <c r="M3905" s="272"/>
      <c r="N3905" s="237"/>
      <c r="O3905" s="268"/>
    </row>
    <row r="3906" spans="1:15" s="38" customFormat="1" ht="14.25" customHeight="1">
      <c r="A3906" s="503"/>
      <c r="B3906" s="250"/>
      <c r="C3906" s="260"/>
      <c r="D3906" s="261"/>
      <c r="E3906" s="262"/>
      <c r="F3906" s="263"/>
      <c r="G3906" s="254"/>
      <c r="H3906" s="513"/>
      <c r="I3906" s="247"/>
      <c r="J3906" s="248"/>
      <c r="K3906" s="243"/>
      <c r="L3906" s="243"/>
      <c r="M3906" s="244"/>
      <c r="N3906" s="273"/>
      <c r="O3906" s="249"/>
    </row>
    <row r="3907" spans="1:15" s="38" customFormat="1" ht="14.25" customHeight="1">
      <c r="A3907" s="503"/>
      <c r="B3907" s="234" t="s">
        <v>242</v>
      </c>
      <c r="C3907" s="235"/>
      <c r="D3907" s="235"/>
      <c r="E3907" s="236"/>
      <c r="F3907" s="237"/>
      <c r="G3907" s="238"/>
      <c r="H3907" s="513"/>
      <c r="I3907" s="247"/>
      <c r="J3907" s="255"/>
      <c r="K3907" s="252"/>
      <c r="L3907" s="252"/>
      <c r="M3907" s="253"/>
      <c r="N3907" s="274"/>
      <c r="O3907" s="275">
        <f>ROUNDDOWN(SUM(N3906:N3917)/1000,0)</f>
        <v>0</v>
      </c>
    </row>
    <row r="3908" spans="1:15" s="38" customFormat="1" ht="14.25" customHeight="1">
      <c r="A3908" s="503"/>
      <c r="B3908" s="241"/>
      <c r="C3908" s="242"/>
      <c r="D3908" s="243"/>
      <c r="E3908" s="244"/>
      <c r="F3908" s="269"/>
      <c r="G3908" s="246"/>
      <c r="H3908" s="513"/>
      <c r="I3908" s="257"/>
      <c r="J3908" s="255"/>
      <c r="K3908" s="252"/>
      <c r="L3908" s="252"/>
      <c r="M3908" s="253"/>
      <c r="N3908" s="276"/>
      <c r="O3908" s="249"/>
    </row>
    <row r="3909" spans="1:15" s="38" customFormat="1" ht="14.25" customHeight="1">
      <c r="A3909" s="503"/>
      <c r="B3909" s="250"/>
      <c r="C3909" s="251"/>
      <c r="D3909" s="252"/>
      <c r="E3909" s="253"/>
      <c r="F3909" s="263"/>
      <c r="G3909" s="254">
        <f>ROUNDDOWN(SUM(F3908:F3911)/1000,0)</f>
        <v>0</v>
      </c>
      <c r="H3909" s="511"/>
      <c r="I3909" s="247"/>
      <c r="J3909" s="255"/>
      <c r="K3909" s="252"/>
      <c r="L3909" s="252"/>
      <c r="M3909" s="253"/>
      <c r="N3909" s="274"/>
      <c r="O3909" s="249"/>
    </row>
    <row r="3910" spans="1:15" s="38" customFormat="1" ht="14.25" customHeight="1">
      <c r="A3910" s="503"/>
      <c r="B3910" s="250"/>
      <c r="C3910" s="251"/>
      <c r="D3910" s="252"/>
      <c r="E3910" s="253"/>
      <c r="F3910" s="263"/>
      <c r="G3910" s="254"/>
      <c r="H3910" s="513"/>
      <c r="I3910" s="257"/>
      <c r="J3910" s="255"/>
      <c r="K3910" s="252"/>
      <c r="L3910" s="252"/>
      <c r="M3910" s="253"/>
      <c r="N3910" s="276"/>
      <c r="O3910" s="249"/>
    </row>
    <row r="3911" spans="1:15" s="38" customFormat="1" ht="14.25" customHeight="1">
      <c r="A3911" s="503"/>
      <c r="B3911" s="250"/>
      <c r="C3911" s="260"/>
      <c r="D3911" s="261"/>
      <c r="E3911" s="262"/>
      <c r="F3911" s="263"/>
      <c r="G3911" s="254"/>
      <c r="H3911" s="513"/>
      <c r="I3911" s="247"/>
      <c r="J3911" s="255"/>
      <c r="K3911" s="252"/>
      <c r="L3911" s="252"/>
      <c r="M3911" s="253"/>
      <c r="N3911" s="274"/>
      <c r="O3911" s="249"/>
    </row>
    <row r="3912" spans="1:15" s="38" customFormat="1" ht="14.25" customHeight="1" thickBot="1">
      <c r="A3912" s="503"/>
      <c r="B3912" s="277" t="s">
        <v>243</v>
      </c>
      <c r="C3912" s="278"/>
      <c r="D3912" s="278"/>
      <c r="E3912" s="279"/>
      <c r="F3912" s="280"/>
      <c r="G3912" s="281">
        <f>G3913-G3875-G3884-G3890-G3897-G3903-G3909</f>
        <v>0</v>
      </c>
      <c r="H3912" s="511"/>
      <c r="I3912" s="282"/>
      <c r="J3912" s="255"/>
      <c r="K3912" s="252"/>
      <c r="L3912" s="252"/>
      <c r="M3912" s="253"/>
      <c r="N3912" s="274"/>
      <c r="O3912" s="249"/>
    </row>
    <row r="3913" spans="1:15" s="38" customFormat="1" ht="20.149999999999999" customHeight="1" thickTop="1">
      <c r="A3913" s="503"/>
      <c r="B3913" s="961" t="s">
        <v>244</v>
      </c>
      <c r="C3913" s="962"/>
      <c r="D3913" s="962"/>
      <c r="E3913" s="962"/>
      <c r="F3913" s="963"/>
      <c r="G3913" s="283">
        <f>O3920</f>
        <v>0</v>
      </c>
      <c r="H3913" s="511"/>
      <c r="I3913" s="284"/>
      <c r="J3913" s="255"/>
      <c r="K3913" s="252"/>
      <c r="L3913" s="252"/>
      <c r="M3913" s="253"/>
      <c r="N3913" s="274"/>
      <c r="O3913" s="249"/>
    </row>
    <row r="3914" spans="1:15" s="38" customFormat="1" ht="14.25" customHeight="1">
      <c r="A3914" s="503"/>
      <c r="B3914" s="285" t="s">
        <v>245</v>
      </c>
      <c r="C3914" s="286"/>
      <c r="D3914" s="286"/>
      <c r="E3914" s="286"/>
      <c r="F3914" s="286"/>
      <c r="G3914" s="287"/>
      <c r="H3914" s="287"/>
      <c r="I3914" s="247"/>
      <c r="J3914" s="255"/>
      <c r="K3914" s="252"/>
      <c r="L3914" s="252"/>
      <c r="M3914" s="253"/>
      <c r="N3914" s="274"/>
      <c r="O3914" s="249"/>
    </row>
    <row r="3915" spans="1:15" s="38" customFormat="1" ht="14.25" customHeight="1">
      <c r="A3915" s="503"/>
      <c r="B3915" s="288" t="s">
        <v>246</v>
      </c>
      <c r="C3915" s="286"/>
      <c r="D3915" s="286"/>
      <c r="E3915" s="286"/>
      <c r="F3915" s="286"/>
      <c r="G3915" s="289" t="s">
        <v>247</v>
      </c>
      <c r="H3915" s="514"/>
      <c r="I3915" s="247"/>
      <c r="J3915" s="255"/>
      <c r="K3915" s="252"/>
      <c r="L3915" s="252"/>
      <c r="M3915" s="253"/>
      <c r="N3915" s="274"/>
      <c r="O3915" s="249"/>
    </row>
    <row r="3916" spans="1:15" s="38" customFormat="1" ht="14.25" customHeight="1">
      <c r="A3916" s="503"/>
      <c r="B3916" s="964" t="s">
        <v>2</v>
      </c>
      <c r="C3916" s="965"/>
      <c r="D3916" s="965"/>
      <c r="E3916" s="965"/>
      <c r="F3916" s="966"/>
      <c r="G3916" s="290" t="s">
        <v>85</v>
      </c>
      <c r="H3916" s="514"/>
      <c r="I3916" s="247"/>
      <c r="J3916" s="255"/>
      <c r="K3916" s="252"/>
      <c r="L3916" s="252"/>
      <c r="M3916" s="253"/>
      <c r="N3916" s="274"/>
      <c r="O3916" s="249"/>
    </row>
    <row r="3917" spans="1:15" s="38" customFormat="1" ht="20.149999999999999" customHeight="1" thickBot="1">
      <c r="A3917" s="503"/>
      <c r="B3917" s="943" t="s">
        <v>248</v>
      </c>
      <c r="C3917" s="967"/>
      <c r="D3917" s="967"/>
      <c r="E3917" s="967"/>
      <c r="F3917" s="968"/>
      <c r="G3917" s="291"/>
      <c r="H3917" s="515"/>
      <c r="I3917" s="292"/>
      <c r="J3917" s="293"/>
      <c r="K3917" s="294"/>
      <c r="L3917" s="294"/>
      <c r="M3917" s="295"/>
      <c r="N3917" s="296"/>
      <c r="O3917" s="297"/>
    </row>
    <row r="3918" spans="1:15" s="38" customFormat="1" ht="22.25" customHeight="1" thickTop="1">
      <c r="A3918" s="503"/>
      <c r="B3918" s="943" t="s">
        <v>249</v>
      </c>
      <c r="C3918" s="944"/>
      <c r="D3918" s="944"/>
      <c r="E3918" s="944"/>
      <c r="F3918" s="945"/>
      <c r="G3918" s="291"/>
      <c r="H3918" s="298"/>
      <c r="I3918" s="946" t="s">
        <v>250</v>
      </c>
      <c r="J3918" s="947"/>
      <c r="K3918" s="947"/>
      <c r="L3918" s="947"/>
      <c r="M3918" s="947"/>
      <c r="N3918" s="948"/>
      <c r="O3918" s="299">
        <f>SUM(O3875,O3889,O3907,)</f>
        <v>0</v>
      </c>
    </row>
    <row r="3919" spans="1:15" s="38" customFormat="1" ht="35.15" customHeight="1" thickBot="1">
      <c r="A3919" s="503"/>
      <c r="B3919" s="949" t="s">
        <v>251</v>
      </c>
      <c r="C3919" s="950"/>
      <c r="D3919" s="950"/>
      <c r="E3919" s="950"/>
      <c r="F3919" s="951"/>
      <c r="G3919" s="300"/>
      <c r="H3919" s="226"/>
      <c r="I3919" s="929" t="s">
        <v>252</v>
      </c>
      <c r="J3919" s="930"/>
      <c r="K3919" s="930"/>
      <c r="L3919" s="930"/>
      <c r="M3919" s="930"/>
      <c r="N3919" s="931"/>
      <c r="O3919" s="301">
        <f>IF(共通入力シート!$B$18="課税事業者",ROUNDDOWN((O3918-G3920)*10/110,0),0)</f>
        <v>0</v>
      </c>
    </row>
    <row r="3920" spans="1:15" s="38" customFormat="1" ht="25.25" customHeight="1" thickTop="1">
      <c r="A3920" s="503"/>
      <c r="B3920" s="952" t="s">
        <v>90</v>
      </c>
      <c r="C3920" s="953"/>
      <c r="D3920" s="953"/>
      <c r="E3920" s="953"/>
      <c r="F3920" s="954"/>
      <c r="G3920" s="302">
        <f>SUM(G3917:G3919)</f>
        <v>0</v>
      </c>
      <c r="H3920" s="516"/>
      <c r="I3920" s="929" t="s">
        <v>253</v>
      </c>
      <c r="J3920" s="930"/>
      <c r="K3920" s="930"/>
      <c r="L3920" s="930"/>
      <c r="M3920" s="930"/>
      <c r="N3920" s="931"/>
      <c r="O3920" s="299">
        <f>O3918-O3919</f>
        <v>0</v>
      </c>
    </row>
    <row r="3921" spans="1:21" s="38" customFormat="1" ht="26.25" customHeight="1">
      <c r="A3921" s="503"/>
      <c r="B3921" s="517" t="s">
        <v>254</v>
      </c>
      <c r="C3921" s="303"/>
      <c r="D3921" s="303"/>
      <c r="E3921" s="303"/>
      <c r="F3921" s="303"/>
      <c r="G3921" s="304"/>
      <c r="H3921" s="516"/>
      <c r="I3921" s="929" t="s">
        <v>255</v>
      </c>
      <c r="J3921" s="930"/>
      <c r="K3921" s="930"/>
      <c r="L3921" s="930"/>
      <c r="M3921" s="930"/>
      <c r="N3921" s="931"/>
      <c r="O3921" s="742"/>
    </row>
    <row r="3922" spans="1:21" s="38" customFormat="1" ht="10.5" customHeight="1" thickBot="1">
      <c r="A3922" s="503"/>
      <c r="B3922" s="1"/>
      <c r="C3922" s="303"/>
      <c r="D3922" s="303"/>
      <c r="E3922" s="303"/>
      <c r="F3922" s="303"/>
      <c r="G3922" s="304"/>
      <c r="H3922" s="516"/>
      <c r="I3922" s="518"/>
    </row>
    <row r="3923" spans="1:21" s="38" customFormat="1" ht="25.25" customHeight="1" thickBot="1">
      <c r="A3923" s="503"/>
      <c r="B3923" s="932" t="s">
        <v>103</v>
      </c>
      <c r="C3923" s="933"/>
      <c r="D3923" s="934" t="str">
        <f>IF(共通入力シート!$B$2="","",共通入力シート!$B$2)</f>
        <v/>
      </c>
      <c r="E3923" s="934"/>
      <c r="F3923" s="934"/>
      <c r="G3923" s="935"/>
      <c r="H3923" s="936" t="str">
        <f>IF(共通入力シート!$B$18="※選択してください。","★「共通入力シート」の消費税等仕入控除税額の取扱を選択してください。","")</f>
        <v>★「共通入力シート」の消費税等仕入控除税額の取扱を選択してください。</v>
      </c>
      <c r="I3923" s="937"/>
      <c r="J3923" s="937"/>
      <c r="K3923" s="937"/>
      <c r="L3923" s="937"/>
      <c r="M3923" s="937"/>
      <c r="N3923" s="937"/>
      <c r="O3923" s="937"/>
    </row>
    <row r="3924" spans="1:21" s="38" customFormat="1" ht="25.25" customHeight="1" thickBot="1">
      <c r="A3924" s="503"/>
      <c r="B3924" s="938" t="s">
        <v>256</v>
      </c>
      <c r="C3924" s="939"/>
      <c r="D3924" s="940" t="str">
        <f>IF(O3920=0,"",MAX(0,MIN(INT(O3920/2),G3912)))</f>
        <v/>
      </c>
      <c r="E3924" s="940"/>
      <c r="F3924" s="940"/>
      <c r="G3924" s="305" t="s">
        <v>257</v>
      </c>
      <c r="H3924" s="941" t="s">
        <v>497</v>
      </c>
      <c r="I3924" s="942"/>
      <c r="J3924" s="942"/>
      <c r="K3924" s="942"/>
      <c r="L3924" s="942"/>
      <c r="M3924" s="942"/>
      <c r="N3924" s="942"/>
      <c r="O3924" s="942"/>
    </row>
    <row r="3925" spans="1:21" ht="14.25" customHeight="1" thickBot="1">
      <c r="B3925" s="44" t="s">
        <v>492</v>
      </c>
      <c r="C3925" s="4"/>
      <c r="D3925" s="4"/>
      <c r="E3925" s="4"/>
      <c r="F3925" s="4"/>
      <c r="G3925" s="4"/>
      <c r="H3925" s="4"/>
      <c r="I3925" s="4"/>
      <c r="J3925" s="4"/>
      <c r="K3925" s="4"/>
      <c r="L3925" s="4"/>
      <c r="M3925" s="4"/>
      <c r="N3925" s="4"/>
      <c r="O3925" s="4"/>
      <c r="R3925"/>
      <c r="S3925"/>
      <c r="T3925"/>
      <c r="U3925"/>
    </row>
    <row r="3926" spans="1:21" ht="14.25" customHeight="1">
      <c r="B3926" s="1008" t="s">
        <v>76</v>
      </c>
      <c r="C3926" s="1009"/>
      <c r="D3926" s="1012">
        <v>37</v>
      </c>
      <c r="E3926" s="1008" t="s">
        <v>220</v>
      </c>
      <c r="F3926" s="1014"/>
      <c r="G3926" s="1015"/>
      <c r="H3926" s="1018" t="str">
        <f>IF(F3926="","←選択してください。","")</f>
        <v>←選択してください。</v>
      </c>
      <c r="I3926" s="1019"/>
      <c r="J3926" s="1019"/>
      <c r="K3926" s="1019"/>
      <c r="L3926" s="1019"/>
      <c r="M3926" s="1019"/>
      <c r="N3926" s="1019"/>
      <c r="O3926" s="1019"/>
      <c r="R3926"/>
      <c r="S3926"/>
      <c r="T3926"/>
      <c r="U3926"/>
    </row>
    <row r="3927" spans="1:21" ht="14.25" customHeight="1" thickBot="1">
      <c r="B3927" s="1010"/>
      <c r="C3927" s="1011"/>
      <c r="D3927" s="1013"/>
      <c r="E3927" s="1010"/>
      <c r="F3927" s="1016"/>
      <c r="G3927" s="1017"/>
      <c r="H3927" s="1020"/>
      <c r="I3927" s="1021"/>
      <c r="J3927" s="1021"/>
      <c r="K3927" s="1021"/>
      <c r="L3927" s="1021"/>
      <c r="M3927" s="1021"/>
      <c r="N3927" s="1021"/>
      <c r="O3927" s="1021"/>
      <c r="R3927"/>
      <c r="S3927"/>
      <c r="T3927"/>
      <c r="U3927"/>
    </row>
    <row r="3928" spans="1:21" ht="16.5" customHeight="1">
      <c r="B3928" s="488" t="s">
        <v>77</v>
      </c>
      <c r="C3928" s="489"/>
      <c r="D3928" s="489"/>
      <c r="E3928" s="490"/>
      <c r="F3928" s="489"/>
      <c r="G3928" s="489"/>
      <c r="H3928" s="491"/>
      <c r="I3928" s="491"/>
      <c r="J3928" s="491"/>
      <c r="K3928" s="491"/>
      <c r="L3928" s="491"/>
      <c r="M3928" s="491"/>
      <c r="N3928" s="491"/>
      <c r="O3928" s="492"/>
      <c r="R3928"/>
      <c r="S3928"/>
      <c r="T3928"/>
      <c r="U3928"/>
    </row>
    <row r="3929" spans="1:21" ht="18.75" customHeight="1">
      <c r="B3929" s="999"/>
      <c r="C3929" s="1000"/>
      <c r="D3929" s="1000"/>
      <c r="E3929" s="1000"/>
      <c r="F3929" s="1000"/>
      <c r="G3929" s="1000"/>
      <c r="H3929" s="1000"/>
      <c r="I3929" s="1000"/>
      <c r="J3929" s="1000"/>
      <c r="K3929" s="1000"/>
      <c r="L3929" s="493" t="s">
        <v>388</v>
      </c>
      <c r="M3929" s="1003"/>
      <c r="N3929" s="1003"/>
      <c r="O3929" s="1004"/>
      <c r="Q3929" s="498" t="str">
        <f>IF(M3929="", "←選択してください。", "")</f>
        <v>←選択してください。</v>
      </c>
      <c r="R3929"/>
      <c r="S3929"/>
      <c r="T3929"/>
      <c r="U3929"/>
    </row>
    <row r="3930" spans="1:21" ht="17.25" customHeight="1">
      <c r="B3930" s="1001"/>
      <c r="C3930" s="1002"/>
      <c r="D3930" s="1002"/>
      <c r="E3930" s="1002"/>
      <c r="F3930" s="1002"/>
      <c r="G3930" s="1002"/>
      <c r="H3930" s="1002"/>
      <c r="I3930" s="1002"/>
      <c r="J3930" s="1002"/>
      <c r="K3930" s="1002"/>
      <c r="L3930" s="695" t="s">
        <v>56</v>
      </c>
      <c r="M3930" s="1005"/>
      <c r="N3930" s="1005"/>
      <c r="O3930" s="1006"/>
      <c r="Q3930" s="498" t="str">
        <f>IF(AND(F3926="公演事業", M3930=""),"←選択してください。", IF(AND(F3926&lt;&gt;"公演事業", F3926&lt;&gt;""),"←創作種別を記入する必要はありません。", ""))</f>
        <v/>
      </c>
      <c r="R3930"/>
      <c r="S3930"/>
      <c r="T3930"/>
      <c r="U3930"/>
    </row>
    <row r="3931" spans="1:21" ht="4.5" customHeight="1">
      <c r="B3931" s="453"/>
      <c r="C3931" s="453"/>
      <c r="D3931" s="453"/>
      <c r="E3931" s="453"/>
      <c r="F3931" s="453"/>
      <c r="G3931" s="453"/>
      <c r="H3931" s="453"/>
      <c r="I3931" s="453"/>
      <c r="J3931" s="453"/>
      <c r="K3931" s="453"/>
      <c r="L3931" s="453"/>
      <c r="M3931" s="453"/>
      <c r="N3931" s="453"/>
      <c r="O3931" s="494"/>
      <c r="R3931"/>
      <c r="S3931"/>
      <c r="T3931"/>
      <c r="U3931"/>
    </row>
    <row r="3932" spans="1:21" ht="24" customHeight="1">
      <c r="B3932" s="495" t="s">
        <v>205</v>
      </c>
      <c r="C3932" s="496"/>
      <c r="D3932" s="496"/>
      <c r="E3932" s="496"/>
      <c r="F3932" s="925" t="s">
        <v>55</v>
      </c>
      <c r="G3932" s="1007"/>
      <c r="H3932" s="743"/>
      <c r="I3932" s="925" t="s">
        <v>73</v>
      </c>
      <c r="J3932" s="926"/>
      <c r="K3932" s="1007"/>
      <c r="L3932" s="709" t="str">
        <f>IF(F3926="公演事業",IF(OR($H3934=0,$K3934=0),"",$H3932/($H3934*$K3934)),"")</f>
        <v/>
      </c>
      <c r="M3932" s="925" t="s">
        <v>74</v>
      </c>
      <c r="N3932" s="1007"/>
      <c r="O3932" s="497" t="str">
        <f>IF(OR(F3926&lt;&gt;"公演事業",($O4027+$O4030)=0),"",($G4022-$G4021)/($O4027+$O4030))</f>
        <v/>
      </c>
      <c r="Q3932" s="498" t="str">
        <f>IF(OR(F3926="人材養成事業",F3926= "普及啓発事業"), "←斜線部は記入する必要はありません。", "")</f>
        <v/>
      </c>
      <c r="R3932"/>
      <c r="S3932"/>
      <c r="T3932"/>
      <c r="U3932"/>
    </row>
    <row r="3933" spans="1:21" s="1" customFormat="1" ht="21.75" customHeight="1">
      <c r="B3933" s="982" t="s">
        <v>222</v>
      </c>
      <c r="C3933" s="983"/>
      <c r="D3933" s="986" t="s">
        <v>223</v>
      </c>
      <c r="E3933" s="987"/>
      <c r="F3933" s="988" t="s">
        <v>224</v>
      </c>
      <c r="G3933" s="988"/>
      <c r="H3933" s="989" t="s">
        <v>225</v>
      </c>
      <c r="I3933" s="989"/>
      <c r="J3933" s="989"/>
      <c r="K3933" s="222" t="s">
        <v>226</v>
      </c>
      <c r="L3933" s="990" t="s">
        <v>227</v>
      </c>
      <c r="M3933" s="990"/>
      <c r="N3933" s="990"/>
      <c r="O3933" s="991"/>
    </row>
    <row r="3934" spans="1:21" s="1" customFormat="1" ht="21.75" customHeight="1">
      <c r="B3934" s="984"/>
      <c r="C3934" s="985"/>
      <c r="D3934" s="992"/>
      <c r="E3934" s="993"/>
      <c r="F3934" s="994"/>
      <c r="G3934" s="995"/>
      <c r="H3934" s="996"/>
      <c r="I3934" s="996"/>
      <c r="J3934" s="996"/>
      <c r="K3934" s="223"/>
      <c r="L3934" s="997"/>
      <c r="M3934" s="997"/>
      <c r="N3934" s="997"/>
      <c r="O3934" s="998"/>
      <c r="Q3934" s="498" t="str">
        <f>IF(F3926="公演事業","←すべての項目について、必ず記入してください。", IF(OR(F3926="人材養成事業", F3926="普及啓発事業"), "←記入する必要はありません。", ""))</f>
        <v/>
      </c>
    </row>
    <row r="3935" spans="1:21">
      <c r="B3935" s="1"/>
      <c r="C3935" s="1"/>
      <c r="D3935" s="453"/>
      <c r="E3935" s="453"/>
      <c r="F3935" s="453"/>
      <c r="G3935" s="453"/>
      <c r="H3935" s="453"/>
      <c r="I3935" s="453"/>
      <c r="J3935" s="453"/>
      <c r="K3935" s="453"/>
      <c r="L3935" s="453"/>
      <c r="M3935" s="453"/>
      <c r="N3935" s="453"/>
      <c r="O3935" s="453"/>
      <c r="Q3935" s="498"/>
      <c r="R3935"/>
      <c r="S3935"/>
      <c r="T3935"/>
      <c r="U3935"/>
    </row>
    <row r="3936" spans="1:21" ht="18" customHeight="1">
      <c r="B3936" s="976" t="s">
        <v>87</v>
      </c>
      <c r="C3936" s="977"/>
      <c r="D3936" s="977"/>
      <c r="E3936" s="977"/>
      <c r="F3936" s="977"/>
      <c r="G3936" s="977"/>
      <c r="H3936" s="977"/>
      <c r="I3936" s="977"/>
      <c r="J3936" s="977"/>
      <c r="K3936" s="977"/>
      <c r="L3936" s="977"/>
      <c r="M3936" s="977"/>
      <c r="N3936" s="977"/>
      <c r="O3936" s="978"/>
      <c r="R3936"/>
      <c r="S3936"/>
      <c r="T3936"/>
      <c r="U3936"/>
    </row>
    <row r="3937" spans="2:21" ht="18" customHeight="1">
      <c r="B3937" s="969" t="s">
        <v>384</v>
      </c>
      <c r="C3937" s="970"/>
      <c r="D3937" s="970"/>
      <c r="E3937" s="970"/>
      <c r="F3937" s="970"/>
      <c r="G3937" s="970"/>
      <c r="H3937" s="970"/>
      <c r="I3937" s="970"/>
      <c r="J3937" s="970"/>
      <c r="K3937" s="970"/>
      <c r="L3937" s="970"/>
      <c r="M3937" s="970"/>
      <c r="N3937" s="970"/>
      <c r="O3937" s="971"/>
      <c r="P3937" s="499"/>
      <c r="R3937"/>
      <c r="S3937"/>
      <c r="T3937"/>
      <c r="U3937"/>
    </row>
    <row r="3938" spans="2:21" ht="18" customHeight="1">
      <c r="B3938" s="972"/>
      <c r="C3938" s="851"/>
      <c r="D3938" s="851"/>
      <c r="E3938" s="851"/>
      <c r="F3938" s="851"/>
      <c r="G3938" s="851"/>
      <c r="H3938" s="851"/>
      <c r="I3938" s="851"/>
      <c r="J3938" s="851"/>
      <c r="K3938" s="851"/>
      <c r="L3938" s="851"/>
      <c r="M3938" s="851"/>
      <c r="N3938" s="851"/>
      <c r="O3938" s="852"/>
      <c r="P3938" s="499"/>
      <c r="R3938"/>
      <c r="S3938"/>
      <c r="T3938"/>
      <c r="U3938"/>
    </row>
    <row r="3939" spans="2:21" ht="18" customHeight="1">
      <c r="B3939" s="853"/>
      <c r="C3939" s="851"/>
      <c r="D3939" s="851"/>
      <c r="E3939" s="851"/>
      <c r="F3939" s="851"/>
      <c r="G3939" s="851"/>
      <c r="H3939" s="851"/>
      <c r="I3939" s="851"/>
      <c r="J3939" s="851"/>
      <c r="K3939" s="851"/>
      <c r="L3939" s="851"/>
      <c r="M3939" s="851"/>
      <c r="N3939" s="851"/>
      <c r="O3939" s="852"/>
      <c r="P3939" s="499"/>
      <c r="R3939"/>
      <c r="S3939"/>
      <c r="T3939"/>
      <c r="U3939"/>
    </row>
    <row r="3940" spans="2:21" ht="18" customHeight="1">
      <c r="B3940" s="853"/>
      <c r="C3940" s="851"/>
      <c r="D3940" s="851"/>
      <c r="E3940" s="851"/>
      <c r="F3940" s="851"/>
      <c r="G3940" s="851"/>
      <c r="H3940" s="851"/>
      <c r="I3940" s="851"/>
      <c r="J3940" s="851"/>
      <c r="K3940" s="851"/>
      <c r="L3940" s="851"/>
      <c r="M3940" s="851"/>
      <c r="N3940" s="851"/>
      <c r="O3940" s="852"/>
      <c r="P3940" s="499"/>
      <c r="R3940"/>
      <c r="S3940"/>
      <c r="T3940"/>
      <c r="U3940"/>
    </row>
    <row r="3941" spans="2:21" ht="18" customHeight="1">
      <c r="B3941" s="853"/>
      <c r="C3941" s="851"/>
      <c r="D3941" s="851"/>
      <c r="E3941" s="851"/>
      <c r="F3941" s="851"/>
      <c r="G3941" s="851"/>
      <c r="H3941" s="851"/>
      <c r="I3941" s="851"/>
      <c r="J3941" s="851"/>
      <c r="K3941" s="851"/>
      <c r="L3941" s="851"/>
      <c r="M3941" s="851"/>
      <c r="N3941" s="851"/>
      <c r="O3941" s="852"/>
      <c r="P3941" s="499"/>
      <c r="R3941"/>
      <c r="S3941"/>
      <c r="T3941"/>
      <c r="U3941"/>
    </row>
    <row r="3942" spans="2:21" ht="18" customHeight="1">
      <c r="B3942" s="853"/>
      <c r="C3942" s="851"/>
      <c r="D3942" s="851"/>
      <c r="E3942" s="851"/>
      <c r="F3942" s="851"/>
      <c r="G3942" s="851"/>
      <c r="H3942" s="851"/>
      <c r="I3942" s="851"/>
      <c r="J3942" s="851"/>
      <c r="K3942" s="851"/>
      <c r="L3942" s="851"/>
      <c r="M3942" s="851"/>
      <c r="N3942" s="851"/>
      <c r="O3942" s="852"/>
      <c r="P3942" s="499"/>
      <c r="R3942"/>
      <c r="S3942"/>
      <c r="T3942"/>
      <c r="U3942"/>
    </row>
    <row r="3943" spans="2:21" ht="18" customHeight="1">
      <c r="B3943" s="853"/>
      <c r="C3943" s="851"/>
      <c r="D3943" s="851"/>
      <c r="E3943" s="851"/>
      <c r="F3943" s="851"/>
      <c r="G3943" s="851"/>
      <c r="H3943" s="851"/>
      <c r="I3943" s="851"/>
      <c r="J3943" s="851"/>
      <c r="K3943" s="851"/>
      <c r="L3943" s="851"/>
      <c r="M3943" s="851"/>
      <c r="N3943" s="851"/>
      <c r="O3943" s="852"/>
      <c r="P3943" s="499"/>
      <c r="R3943"/>
      <c r="S3943"/>
      <c r="T3943"/>
      <c r="U3943"/>
    </row>
    <row r="3944" spans="2:21" ht="18" customHeight="1">
      <c r="B3944" s="853"/>
      <c r="C3944" s="851"/>
      <c r="D3944" s="851"/>
      <c r="E3944" s="851"/>
      <c r="F3944" s="851"/>
      <c r="G3944" s="851"/>
      <c r="H3944" s="851"/>
      <c r="I3944" s="851"/>
      <c r="J3944" s="851"/>
      <c r="K3944" s="851"/>
      <c r="L3944" s="851"/>
      <c r="M3944" s="851"/>
      <c r="N3944" s="851"/>
      <c r="O3944" s="852"/>
      <c r="P3944" s="499"/>
      <c r="R3944"/>
      <c r="S3944"/>
      <c r="T3944"/>
      <c r="U3944"/>
    </row>
    <row r="3945" spans="2:21" ht="18" customHeight="1">
      <c r="B3945" s="853"/>
      <c r="C3945" s="851"/>
      <c r="D3945" s="851"/>
      <c r="E3945" s="851"/>
      <c r="F3945" s="851"/>
      <c r="G3945" s="851"/>
      <c r="H3945" s="851"/>
      <c r="I3945" s="851"/>
      <c r="J3945" s="851"/>
      <c r="K3945" s="851"/>
      <c r="L3945" s="851"/>
      <c r="M3945" s="851"/>
      <c r="N3945" s="851"/>
      <c r="O3945" s="852"/>
      <c r="P3945" s="499"/>
      <c r="R3945"/>
      <c r="S3945"/>
      <c r="T3945"/>
      <c r="U3945"/>
    </row>
    <row r="3946" spans="2:21" ht="18" customHeight="1">
      <c r="B3946" s="853"/>
      <c r="C3946" s="851"/>
      <c r="D3946" s="851"/>
      <c r="E3946" s="851"/>
      <c r="F3946" s="851"/>
      <c r="G3946" s="851"/>
      <c r="H3946" s="851"/>
      <c r="I3946" s="851"/>
      <c r="J3946" s="851"/>
      <c r="K3946" s="851"/>
      <c r="L3946" s="851"/>
      <c r="M3946" s="851"/>
      <c r="N3946" s="851"/>
      <c r="O3946" s="852"/>
      <c r="P3946" s="499"/>
      <c r="R3946"/>
      <c r="S3946"/>
      <c r="T3946"/>
      <c r="U3946"/>
    </row>
    <row r="3947" spans="2:21" ht="18" customHeight="1">
      <c r="B3947" s="973" t="s">
        <v>386</v>
      </c>
      <c r="C3947" s="974"/>
      <c r="D3947" s="974"/>
      <c r="E3947" s="974"/>
      <c r="F3947" s="974"/>
      <c r="G3947" s="974"/>
      <c r="H3947" s="974"/>
      <c r="I3947" s="974"/>
      <c r="J3947" s="974"/>
      <c r="K3947" s="974"/>
      <c r="L3947" s="974"/>
      <c r="M3947" s="974"/>
      <c r="N3947" s="974"/>
      <c r="O3947" s="975"/>
      <c r="R3947"/>
      <c r="S3947"/>
      <c r="T3947"/>
      <c r="U3947"/>
    </row>
    <row r="3948" spans="2:21" ht="18" customHeight="1">
      <c r="B3948" s="972"/>
      <c r="C3948" s="851"/>
      <c r="D3948" s="851"/>
      <c r="E3948" s="851"/>
      <c r="F3948" s="851"/>
      <c r="G3948" s="851"/>
      <c r="H3948" s="851"/>
      <c r="I3948" s="851"/>
      <c r="J3948" s="851"/>
      <c r="K3948" s="851"/>
      <c r="L3948" s="851"/>
      <c r="M3948" s="851"/>
      <c r="N3948" s="851"/>
      <c r="O3948" s="852"/>
      <c r="R3948"/>
      <c r="S3948"/>
      <c r="T3948"/>
      <c r="U3948"/>
    </row>
    <row r="3949" spans="2:21" ht="18" customHeight="1">
      <c r="B3949" s="853"/>
      <c r="C3949" s="851"/>
      <c r="D3949" s="851"/>
      <c r="E3949" s="851"/>
      <c r="F3949" s="851"/>
      <c r="G3949" s="851"/>
      <c r="H3949" s="851"/>
      <c r="I3949" s="851"/>
      <c r="J3949" s="851"/>
      <c r="K3949" s="851"/>
      <c r="L3949" s="851"/>
      <c r="M3949" s="851"/>
      <c r="N3949" s="851"/>
      <c r="O3949" s="852"/>
      <c r="R3949"/>
      <c r="S3949"/>
      <c r="T3949"/>
      <c r="U3949"/>
    </row>
    <row r="3950" spans="2:21" ht="18" customHeight="1">
      <c r="B3950" s="853"/>
      <c r="C3950" s="851"/>
      <c r="D3950" s="851"/>
      <c r="E3950" s="851"/>
      <c r="F3950" s="851"/>
      <c r="G3950" s="851"/>
      <c r="H3950" s="851"/>
      <c r="I3950" s="851"/>
      <c r="J3950" s="851"/>
      <c r="K3950" s="851"/>
      <c r="L3950" s="851"/>
      <c r="M3950" s="851"/>
      <c r="N3950" s="851"/>
      <c r="O3950" s="852"/>
      <c r="R3950"/>
      <c r="S3950"/>
      <c r="T3950"/>
      <c r="U3950"/>
    </row>
    <row r="3951" spans="2:21" ht="18" customHeight="1">
      <c r="B3951" s="853"/>
      <c r="C3951" s="851"/>
      <c r="D3951" s="851"/>
      <c r="E3951" s="851"/>
      <c r="F3951" s="851"/>
      <c r="G3951" s="851"/>
      <c r="H3951" s="851"/>
      <c r="I3951" s="851"/>
      <c r="J3951" s="851"/>
      <c r="K3951" s="851"/>
      <c r="L3951" s="851"/>
      <c r="M3951" s="851"/>
      <c r="N3951" s="851"/>
      <c r="O3951" s="852"/>
      <c r="R3951"/>
      <c r="S3951"/>
      <c r="T3951"/>
      <c r="U3951"/>
    </row>
    <row r="3952" spans="2:21" ht="18" customHeight="1">
      <c r="B3952" s="853"/>
      <c r="C3952" s="851"/>
      <c r="D3952" s="851"/>
      <c r="E3952" s="851"/>
      <c r="F3952" s="851"/>
      <c r="G3952" s="851"/>
      <c r="H3952" s="851"/>
      <c r="I3952" s="851"/>
      <c r="J3952" s="851"/>
      <c r="K3952" s="851"/>
      <c r="L3952" s="851"/>
      <c r="M3952" s="851"/>
      <c r="N3952" s="851"/>
      <c r="O3952" s="852"/>
      <c r="R3952"/>
      <c r="S3952"/>
      <c r="T3952"/>
      <c r="U3952"/>
    </row>
    <row r="3953" spans="2:21" ht="18" customHeight="1">
      <c r="B3953" s="853"/>
      <c r="C3953" s="851"/>
      <c r="D3953" s="851"/>
      <c r="E3953" s="851"/>
      <c r="F3953" s="851"/>
      <c r="G3953" s="851"/>
      <c r="H3953" s="851"/>
      <c r="I3953" s="851"/>
      <c r="J3953" s="851"/>
      <c r="K3953" s="851"/>
      <c r="L3953" s="851"/>
      <c r="M3953" s="851"/>
      <c r="N3953" s="851"/>
      <c r="O3953" s="852"/>
      <c r="R3953"/>
      <c r="S3953"/>
      <c r="T3953"/>
      <c r="U3953"/>
    </row>
    <row r="3954" spans="2:21" ht="18" customHeight="1">
      <c r="B3954" s="853"/>
      <c r="C3954" s="851"/>
      <c r="D3954" s="851"/>
      <c r="E3954" s="851"/>
      <c r="F3954" s="851"/>
      <c r="G3954" s="851"/>
      <c r="H3954" s="851"/>
      <c r="I3954" s="851"/>
      <c r="J3954" s="851"/>
      <c r="K3954" s="851"/>
      <c r="L3954" s="851"/>
      <c r="M3954" s="851"/>
      <c r="N3954" s="851"/>
      <c r="O3954" s="852"/>
      <c r="R3954"/>
      <c r="S3954"/>
      <c r="T3954"/>
      <c r="U3954"/>
    </row>
    <row r="3955" spans="2:21" ht="18" customHeight="1">
      <c r="B3955" s="853"/>
      <c r="C3955" s="851"/>
      <c r="D3955" s="851"/>
      <c r="E3955" s="851"/>
      <c r="F3955" s="851"/>
      <c r="G3955" s="851"/>
      <c r="H3955" s="851"/>
      <c r="I3955" s="851"/>
      <c r="J3955" s="851"/>
      <c r="K3955" s="851"/>
      <c r="L3955" s="851"/>
      <c r="M3955" s="851"/>
      <c r="N3955" s="851"/>
      <c r="O3955" s="852"/>
      <c r="R3955"/>
      <c r="S3955"/>
      <c r="T3955"/>
      <c r="U3955"/>
    </row>
    <row r="3956" spans="2:21" ht="18" customHeight="1">
      <c r="B3956" s="853"/>
      <c r="C3956" s="851"/>
      <c r="D3956" s="851"/>
      <c r="E3956" s="851"/>
      <c r="F3956" s="851"/>
      <c r="G3956" s="851"/>
      <c r="H3956" s="851"/>
      <c r="I3956" s="851"/>
      <c r="J3956" s="851"/>
      <c r="K3956" s="851"/>
      <c r="L3956" s="851"/>
      <c r="M3956" s="851"/>
      <c r="N3956" s="851"/>
      <c r="O3956" s="852"/>
      <c r="R3956"/>
      <c r="S3956"/>
      <c r="T3956"/>
      <c r="U3956"/>
    </row>
    <row r="3957" spans="2:21" ht="18" customHeight="1">
      <c r="B3957" s="853"/>
      <c r="C3957" s="851"/>
      <c r="D3957" s="851"/>
      <c r="E3957" s="851"/>
      <c r="F3957" s="851"/>
      <c r="G3957" s="851"/>
      <c r="H3957" s="851"/>
      <c r="I3957" s="851"/>
      <c r="J3957" s="851"/>
      <c r="K3957" s="851"/>
      <c r="L3957" s="851"/>
      <c r="M3957" s="851"/>
      <c r="N3957" s="851"/>
      <c r="O3957" s="852"/>
      <c r="R3957"/>
      <c r="S3957"/>
      <c r="T3957"/>
      <c r="U3957"/>
    </row>
    <row r="3958" spans="2:21" ht="18" customHeight="1">
      <c r="B3958" s="853"/>
      <c r="C3958" s="851"/>
      <c r="D3958" s="851"/>
      <c r="E3958" s="851"/>
      <c r="F3958" s="851"/>
      <c r="G3958" s="851"/>
      <c r="H3958" s="851"/>
      <c r="I3958" s="851"/>
      <c r="J3958" s="851"/>
      <c r="K3958" s="851"/>
      <c r="L3958" s="851"/>
      <c r="M3958" s="851"/>
      <c r="N3958" s="851"/>
      <c r="O3958" s="852"/>
      <c r="R3958"/>
      <c r="S3958"/>
      <c r="T3958"/>
      <c r="U3958"/>
    </row>
    <row r="3959" spans="2:21" ht="18" customHeight="1">
      <c r="B3959" s="853"/>
      <c r="C3959" s="851"/>
      <c r="D3959" s="851"/>
      <c r="E3959" s="851"/>
      <c r="F3959" s="851"/>
      <c r="G3959" s="851"/>
      <c r="H3959" s="851"/>
      <c r="I3959" s="851"/>
      <c r="J3959" s="851"/>
      <c r="K3959" s="851"/>
      <c r="L3959" s="851"/>
      <c r="M3959" s="851"/>
      <c r="N3959" s="851"/>
      <c r="O3959" s="852"/>
      <c r="R3959"/>
      <c r="S3959"/>
      <c r="T3959"/>
      <c r="U3959"/>
    </row>
    <row r="3960" spans="2:21" ht="18" customHeight="1">
      <c r="B3960" s="853"/>
      <c r="C3960" s="851"/>
      <c r="D3960" s="851"/>
      <c r="E3960" s="851"/>
      <c r="F3960" s="851"/>
      <c r="G3960" s="851"/>
      <c r="H3960" s="851"/>
      <c r="I3960" s="851"/>
      <c r="J3960" s="851"/>
      <c r="K3960" s="851"/>
      <c r="L3960" s="851"/>
      <c r="M3960" s="851"/>
      <c r="N3960" s="851"/>
      <c r="O3960" s="852"/>
      <c r="R3960"/>
      <c r="S3960"/>
      <c r="T3960"/>
      <c r="U3960"/>
    </row>
    <row r="3961" spans="2:21" ht="18" customHeight="1">
      <c r="B3961" s="853"/>
      <c r="C3961" s="851"/>
      <c r="D3961" s="851"/>
      <c r="E3961" s="851"/>
      <c r="F3961" s="851"/>
      <c r="G3961" s="851"/>
      <c r="H3961" s="851"/>
      <c r="I3961" s="851"/>
      <c r="J3961" s="851"/>
      <c r="K3961" s="851"/>
      <c r="L3961" s="851"/>
      <c r="M3961" s="851"/>
      <c r="N3961" s="851"/>
      <c r="O3961" s="852"/>
      <c r="R3961"/>
      <c r="S3961"/>
      <c r="T3961"/>
      <c r="U3961"/>
    </row>
    <row r="3962" spans="2:21" ht="18" customHeight="1">
      <c r="B3962" s="853"/>
      <c r="C3962" s="851"/>
      <c r="D3962" s="851"/>
      <c r="E3962" s="851"/>
      <c r="F3962" s="851"/>
      <c r="G3962" s="851"/>
      <c r="H3962" s="851"/>
      <c r="I3962" s="851"/>
      <c r="J3962" s="851"/>
      <c r="K3962" s="851"/>
      <c r="L3962" s="851"/>
      <c r="M3962" s="851"/>
      <c r="N3962" s="851"/>
      <c r="O3962" s="852"/>
      <c r="R3962"/>
      <c r="S3962"/>
      <c r="T3962"/>
      <c r="U3962"/>
    </row>
    <row r="3963" spans="2:21" ht="18" customHeight="1">
      <c r="B3963" s="853"/>
      <c r="C3963" s="851"/>
      <c r="D3963" s="851"/>
      <c r="E3963" s="851"/>
      <c r="F3963" s="851"/>
      <c r="G3963" s="851"/>
      <c r="H3963" s="851"/>
      <c r="I3963" s="851"/>
      <c r="J3963" s="851"/>
      <c r="K3963" s="851"/>
      <c r="L3963" s="851"/>
      <c r="M3963" s="851"/>
      <c r="N3963" s="851"/>
      <c r="O3963" s="852"/>
      <c r="R3963"/>
      <c r="S3963"/>
      <c r="T3963"/>
      <c r="U3963"/>
    </row>
    <row r="3964" spans="2:21" ht="18" customHeight="1">
      <c r="B3964" s="979"/>
      <c r="C3964" s="980"/>
      <c r="D3964" s="980"/>
      <c r="E3964" s="980"/>
      <c r="F3964" s="980"/>
      <c r="G3964" s="980"/>
      <c r="H3964" s="980"/>
      <c r="I3964" s="980"/>
      <c r="J3964" s="980"/>
      <c r="K3964" s="980"/>
      <c r="L3964" s="980"/>
      <c r="M3964" s="980"/>
      <c r="N3964" s="980"/>
      <c r="O3964" s="981"/>
      <c r="R3964"/>
      <c r="S3964"/>
      <c r="T3964"/>
      <c r="U3964"/>
    </row>
    <row r="3965" spans="2:21" ht="18" customHeight="1">
      <c r="B3965" s="969" t="s">
        <v>385</v>
      </c>
      <c r="C3965" s="970"/>
      <c r="D3965" s="970"/>
      <c r="E3965" s="970"/>
      <c r="F3965" s="970"/>
      <c r="G3965" s="970"/>
      <c r="H3965" s="970"/>
      <c r="I3965" s="970"/>
      <c r="J3965" s="970"/>
      <c r="K3965" s="970"/>
      <c r="L3965" s="970"/>
      <c r="M3965" s="970"/>
      <c r="N3965" s="970"/>
      <c r="O3965" s="971"/>
      <c r="R3965"/>
      <c r="S3965"/>
      <c r="T3965"/>
      <c r="U3965"/>
    </row>
    <row r="3966" spans="2:21" ht="18" customHeight="1">
      <c r="B3966" s="972"/>
      <c r="C3966" s="851"/>
      <c r="D3966" s="851"/>
      <c r="E3966" s="851"/>
      <c r="F3966" s="851"/>
      <c r="G3966" s="851"/>
      <c r="H3966" s="851"/>
      <c r="I3966" s="851"/>
      <c r="J3966" s="851"/>
      <c r="K3966" s="851"/>
      <c r="L3966" s="851"/>
      <c r="M3966" s="851"/>
      <c r="N3966" s="851"/>
      <c r="O3966" s="852"/>
      <c r="R3966"/>
      <c r="S3966"/>
      <c r="T3966"/>
      <c r="U3966"/>
    </row>
    <row r="3967" spans="2:21" ht="18" customHeight="1">
      <c r="B3967" s="853"/>
      <c r="C3967" s="851"/>
      <c r="D3967" s="851"/>
      <c r="E3967" s="851"/>
      <c r="F3967" s="851"/>
      <c r="G3967" s="851"/>
      <c r="H3967" s="851"/>
      <c r="I3967" s="851"/>
      <c r="J3967" s="851"/>
      <c r="K3967" s="851"/>
      <c r="L3967" s="851"/>
      <c r="M3967" s="851"/>
      <c r="N3967" s="851"/>
      <c r="O3967" s="852"/>
      <c r="R3967"/>
      <c r="S3967"/>
      <c r="T3967"/>
      <c r="U3967"/>
    </row>
    <row r="3968" spans="2:21" ht="18" customHeight="1">
      <c r="B3968" s="853"/>
      <c r="C3968" s="851"/>
      <c r="D3968" s="851"/>
      <c r="E3968" s="851"/>
      <c r="F3968" s="851"/>
      <c r="G3968" s="851"/>
      <c r="H3968" s="851"/>
      <c r="I3968" s="851"/>
      <c r="J3968" s="851"/>
      <c r="K3968" s="851"/>
      <c r="L3968" s="851"/>
      <c r="M3968" s="851"/>
      <c r="N3968" s="851"/>
      <c r="O3968" s="852"/>
      <c r="R3968"/>
      <c r="S3968"/>
      <c r="T3968"/>
      <c r="U3968"/>
    </row>
    <row r="3969" spans="1:21" ht="18" customHeight="1">
      <c r="B3969" s="853"/>
      <c r="C3969" s="851"/>
      <c r="D3969" s="851"/>
      <c r="E3969" s="851"/>
      <c r="F3969" s="851"/>
      <c r="G3969" s="851"/>
      <c r="H3969" s="851"/>
      <c r="I3969" s="851"/>
      <c r="J3969" s="851"/>
      <c r="K3969" s="851"/>
      <c r="L3969" s="851"/>
      <c r="M3969" s="851"/>
      <c r="N3969" s="851"/>
      <c r="O3969" s="852"/>
      <c r="R3969"/>
      <c r="S3969"/>
      <c r="T3969"/>
      <c r="U3969"/>
    </row>
    <row r="3970" spans="1:21" ht="18" customHeight="1">
      <c r="B3970" s="973" t="s">
        <v>387</v>
      </c>
      <c r="C3970" s="974"/>
      <c r="D3970" s="974"/>
      <c r="E3970" s="974"/>
      <c r="F3970" s="974"/>
      <c r="G3970" s="974"/>
      <c r="H3970" s="974"/>
      <c r="I3970" s="974"/>
      <c r="J3970" s="974"/>
      <c r="K3970" s="974"/>
      <c r="L3970" s="974"/>
      <c r="M3970" s="974"/>
      <c r="N3970" s="974"/>
      <c r="O3970" s="975"/>
      <c r="R3970"/>
      <c r="S3970"/>
      <c r="T3970"/>
      <c r="U3970"/>
    </row>
    <row r="3971" spans="1:21" ht="18" customHeight="1">
      <c r="B3971" s="972"/>
      <c r="C3971" s="851"/>
      <c r="D3971" s="851"/>
      <c r="E3971" s="851"/>
      <c r="F3971" s="851"/>
      <c r="G3971" s="851"/>
      <c r="H3971" s="851"/>
      <c r="I3971" s="851"/>
      <c r="J3971" s="851"/>
      <c r="K3971" s="851"/>
      <c r="L3971" s="851"/>
      <c r="M3971" s="851"/>
      <c r="N3971" s="851"/>
      <c r="O3971" s="852"/>
      <c r="R3971"/>
      <c r="S3971"/>
      <c r="T3971"/>
      <c r="U3971"/>
    </row>
    <row r="3972" spans="1:21" ht="18" customHeight="1">
      <c r="B3972" s="854"/>
      <c r="C3972" s="855"/>
      <c r="D3972" s="855"/>
      <c r="E3972" s="855"/>
      <c r="F3972" s="855"/>
      <c r="G3972" s="855"/>
      <c r="H3972" s="855"/>
      <c r="I3972" s="855"/>
      <c r="J3972" s="855"/>
      <c r="K3972" s="855"/>
      <c r="L3972" s="855"/>
      <c r="M3972" s="855"/>
      <c r="N3972" s="855"/>
      <c r="O3972" s="856"/>
      <c r="R3972"/>
      <c r="S3972"/>
      <c r="T3972"/>
      <c r="U3972"/>
    </row>
    <row r="3973" spans="1:21" ht="18" customHeight="1">
      <c r="B3973" s="976" t="s">
        <v>88</v>
      </c>
      <c r="C3973" s="977"/>
      <c r="D3973" s="977"/>
      <c r="E3973" s="977"/>
      <c r="F3973" s="977"/>
      <c r="G3973" s="977"/>
      <c r="H3973" s="977"/>
      <c r="I3973" s="977"/>
      <c r="J3973" s="977"/>
      <c r="K3973" s="977"/>
      <c r="L3973" s="977"/>
      <c r="M3973" s="977"/>
      <c r="N3973" s="977"/>
      <c r="O3973" s="978"/>
      <c r="R3973"/>
      <c r="S3973"/>
      <c r="T3973"/>
      <c r="U3973"/>
    </row>
    <row r="3974" spans="1:21" ht="18" customHeight="1">
      <c r="B3974" s="955"/>
      <c r="C3974" s="956"/>
      <c r="D3974" s="956"/>
      <c r="E3974" s="956"/>
      <c r="F3974" s="956"/>
      <c r="G3974" s="956"/>
      <c r="H3974" s="956"/>
      <c r="I3974" s="956"/>
      <c r="J3974" s="956"/>
      <c r="K3974" s="956"/>
      <c r="L3974" s="956"/>
      <c r="M3974" s="956"/>
      <c r="N3974" s="956"/>
      <c r="O3974" s="957"/>
      <c r="R3974"/>
      <c r="S3974"/>
      <c r="T3974"/>
      <c r="U3974"/>
    </row>
    <row r="3975" spans="1:21" ht="18" customHeight="1">
      <c r="B3975" s="853"/>
      <c r="C3975" s="851"/>
      <c r="D3975" s="851"/>
      <c r="E3975" s="851"/>
      <c r="F3975" s="851"/>
      <c r="G3975" s="851"/>
      <c r="H3975" s="851"/>
      <c r="I3975" s="851"/>
      <c r="J3975" s="851"/>
      <c r="K3975" s="851"/>
      <c r="L3975" s="851"/>
      <c r="M3975" s="851"/>
      <c r="N3975" s="851"/>
      <c r="O3975" s="852"/>
      <c r="R3975"/>
      <c r="S3975"/>
      <c r="T3975"/>
      <c r="U3975"/>
    </row>
    <row r="3976" spans="1:21" s="519" customFormat="1" ht="18" customHeight="1">
      <c r="B3976" s="854"/>
      <c r="C3976" s="855"/>
      <c r="D3976" s="855"/>
      <c r="E3976" s="855"/>
      <c r="F3976" s="855"/>
      <c r="G3976" s="855"/>
      <c r="H3976" s="855"/>
      <c r="I3976" s="855"/>
      <c r="J3976" s="855"/>
      <c r="K3976" s="855"/>
      <c r="L3976" s="855"/>
      <c r="M3976" s="855"/>
      <c r="N3976" s="855"/>
      <c r="O3976" s="856"/>
    </row>
    <row r="3977" spans="1:21" s="1" customFormat="1" ht="4.5" customHeight="1" thickBot="1">
      <c r="B3977" s="500"/>
      <c r="C3977" s="500"/>
      <c r="D3977" s="501"/>
      <c r="E3977" s="501"/>
      <c r="F3977" s="501"/>
      <c r="G3977" s="501"/>
      <c r="H3977" s="501"/>
      <c r="I3977" s="501"/>
      <c r="J3977" s="501"/>
      <c r="K3977" s="501"/>
      <c r="L3977" s="501"/>
      <c r="M3977" s="501"/>
      <c r="N3977" s="501"/>
      <c r="O3977" s="501"/>
    </row>
    <row r="3978" spans="1:21" s="1" customFormat="1" ht="18" customHeight="1" thickBot="1">
      <c r="B3978" s="958" t="s">
        <v>76</v>
      </c>
      <c r="C3978" s="959"/>
      <c r="D3978" s="960"/>
      <c r="E3978" s="714">
        <v>37</v>
      </c>
      <c r="F3978" s="450"/>
      <c r="G3978" s="450"/>
      <c r="H3978" s="450"/>
      <c r="I3978" s="450"/>
      <c r="J3978" s="450"/>
      <c r="K3978" s="450"/>
      <c r="L3978" s="760"/>
      <c r="M3978" s="760"/>
      <c r="N3978" s="760"/>
      <c r="O3978" s="760"/>
    </row>
    <row r="3979" spans="1:21" s="38" customFormat="1" ht="18.75" customHeight="1">
      <c r="A3979" s="307"/>
      <c r="B3979" s="224" t="s">
        <v>493</v>
      </c>
      <c r="C3979" s="224"/>
      <c r="D3979" s="225"/>
      <c r="E3979" s="226"/>
      <c r="F3979" s="226"/>
      <c r="G3979" s="226"/>
      <c r="H3979" s="226"/>
      <c r="I3979" s="226"/>
      <c r="J3979" s="502"/>
      <c r="K3979" s="227"/>
      <c r="L3979" s="760"/>
      <c r="M3979" s="760"/>
      <c r="N3979" s="760"/>
      <c r="O3979" s="760"/>
    </row>
    <row r="3980" spans="1:21" s="38" customFormat="1">
      <c r="A3980" s="503"/>
      <c r="B3980" s="375" t="s">
        <v>228</v>
      </c>
      <c r="C3980" s="375"/>
      <c r="D3980" s="504"/>
      <c r="E3980" s="505"/>
      <c r="F3980" s="505"/>
      <c r="G3980" s="228" t="s">
        <v>229</v>
      </c>
      <c r="H3980" s="504"/>
      <c r="I3980" s="375" t="s">
        <v>230</v>
      </c>
      <c r="J3980" s="375"/>
      <c r="K3980" s="503"/>
      <c r="L3980" s="506"/>
      <c r="M3980" s="507"/>
      <c r="N3980" s="508"/>
      <c r="O3980" s="228" t="s">
        <v>229</v>
      </c>
    </row>
    <row r="3981" spans="1:21" s="38" customFormat="1">
      <c r="A3981" s="509"/>
      <c r="B3981" s="229" t="s">
        <v>231</v>
      </c>
      <c r="C3981" s="230"/>
      <c r="D3981" s="230"/>
      <c r="E3981" s="231"/>
      <c r="F3981" s="231" t="s">
        <v>232</v>
      </c>
      <c r="G3981" s="232" t="s">
        <v>233</v>
      </c>
      <c r="H3981" s="233"/>
      <c r="I3981" s="229" t="s">
        <v>231</v>
      </c>
      <c r="J3981" s="230"/>
      <c r="K3981" s="230"/>
      <c r="L3981" s="230"/>
      <c r="M3981" s="231"/>
      <c r="N3981" s="231" t="s">
        <v>232</v>
      </c>
      <c r="O3981" s="232" t="s">
        <v>233</v>
      </c>
    </row>
    <row r="3982" spans="1:21" s="38" customFormat="1" ht="18" customHeight="1">
      <c r="A3982" s="503"/>
      <c r="B3982" s="234" t="s">
        <v>234</v>
      </c>
      <c r="C3982" s="235"/>
      <c r="D3982" s="235"/>
      <c r="E3982" s="236"/>
      <c r="F3982" s="237"/>
      <c r="G3982" s="238"/>
      <c r="H3982" s="510"/>
      <c r="I3982" s="234" t="s">
        <v>235</v>
      </c>
      <c r="J3982" s="235"/>
      <c r="K3982" s="235"/>
      <c r="L3982" s="235"/>
      <c r="M3982" s="236"/>
      <c r="N3982" s="239"/>
      <c r="O3982" s="240"/>
    </row>
    <row r="3983" spans="1:21" s="38" customFormat="1" ht="14.25" customHeight="1">
      <c r="A3983" s="503"/>
      <c r="B3983" s="241"/>
      <c r="C3983" s="242"/>
      <c r="D3983" s="243"/>
      <c r="E3983" s="244"/>
      <c r="F3983" s="245"/>
      <c r="G3983" s="246"/>
      <c r="H3983" s="510"/>
      <c r="I3983" s="247"/>
      <c r="J3983" s="248"/>
      <c r="K3983" s="243"/>
      <c r="L3983" s="243"/>
      <c r="M3983" s="244"/>
      <c r="N3983" s="245"/>
      <c r="O3983" s="249"/>
    </row>
    <row r="3984" spans="1:21" s="38" customFormat="1" ht="14.25" customHeight="1">
      <c r="A3984" s="503"/>
      <c r="B3984" s="250"/>
      <c r="C3984" s="251"/>
      <c r="D3984" s="252"/>
      <c r="E3984" s="253"/>
      <c r="F3984" s="245"/>
      <c r="G3984" s="254">
        <f>ROUNDDOWN(SUM(F3983:F3990)/1000,0)</f>
        <v>0</v>
      </c>
      <c r="H3984" s="511"/>
      <c r="I3984" s="247"/>
      <c r="J3984" s="255"/>
      <c r="K3984" s="252"/>
      <c r="L3984" s="252"/>
      <c r="M3984" s="253"/>
      <c r="N3984" s="245"/>
      <c r="O3984" s="256">
        <f>ROUNDDOWN(SUM(N3983:N3995)/1000,0)</f>
        <v>0</v>
      </c>
    </row>
    <row r="3985" spans="1:15" s="38" customFormat="1" ht="14.25" customHeight="1">
      <c r="A3985" s="503"/>
      <c r="B3985" s="250"/>
      <c r="C3985" s="251"/>
      <c r="D3985" s="252"/>
      <c r="E3985" s="253"/>
      <c r="F3985" s="245"/>
      <c r="G3985" s="254"/>
      <c r="H3985" s="511"/>
      <c r="I3985" s="257"/>
      <c r="J3985" s="255"/>
      <c r="K3985" s="252"/>
      <c r="L3985" s="252"/>
      <c r="M3985" s="253"/>
      <c r="N3985" s="245"/>
      <c r="O3985" s="249"/>
    </row>
    <row r="3986" spans="1:15" s="38" customFormat="1" ht="14.25" customHeight="1">
      <c r="A3986" s="503"/>
      <c r="B3986" s="250"/>
      <c r="C3986" s="251"/>
      <c r="D3986" s="252"/>
      <c r="E3986" s="253"/>
      <c r="F3986" s="245"/>
      <c r="G3986" s="254"/>
      <c r="H3986" s="511"/>
      <c r="I3986" s="257"/>
      <c r="J3986" s="255"/>
      <c r="K3986" s="252"/>
      <c r="L3986" s="252"/>
      <c r="M3986" s="253"/>
      <c r="N3986" s="245"/>
      <c r="O3986" s="249"/>
    </row>
    <row r="3987" spans="1:15" s="38" customFormat="1" ht="14.25" customHeight="1">
      <c r="A3987" s="503"/>
      <c r="B3987" s="250"/>
      <c r="C3987" s="251"/>
      <c r="D3987" s="252"/>
      <c r="E3987" s="253"/>
      <c r="F3987" s="245"/>
      <c r="G3987" s="254"/>
      <c r="H3987" s="511"/>
      <c r="I3987" s="257"/>
      <c r="J3987" s="255"/>
      <c r="K3987" s="252"/>
      <c r="L3987" s="252"/>
      <c r="M3987" s="253"/>
      <c r="N3987" s="245"/>
      <c r="O3987" s="249"/>
    </row>
    <row r="3988" spans="1:15" s="38" customFormat="1" ht="14.25" customHeight="1">
      <c r="A3988" s="503"/>
      <c r="B3988" s="250"/>
      <c r="C3988" s="251"/>
      <c r="D3988" s="252"/>
      <c r="E3988" s="253"/>
      <c r="F3988" s="245"/>
      <c r="G3988" s="254"/>
      <c r="H3988" s="511"/>
      <c r="I3988" s="257"/>
      <c r="J3988" s="255"/>
      <c r="K3988" s="252"/>
      <c r="L3988" s="252"/>
      <c r="M3988" s="253"/>
      <c r="N3988" s="245"/>
      <c r="O3988" s="249"/>
    </row>
    <row r="3989" spans="1:15" s="38" customFormat="1" ht="14.25" customHeight="1">
      <c r="A3989" s="503"/>
      <c r="B3989" s="250"/>
      <c r="C3989" s="251"/>
      <c r="D3989" s="252"/>
      <c r="E3989" s="253"/>
      <c r="F3989" s="245"/>
      <c r="G3989" s="258"/>
      <c r="H3989" s="512"/>
      <c r="I3989" s="259"/>
      <c r="J3989" s="255"/>
      <c r="K3989" s="252"/>
      <c r="L3989" s="252"/>
      <c r="M3989" s="253"/>
      <c r="N3989" s="245"/>
      <c r="O3989" s="249"/>
    </row>
    <row r="3990" spans="1:15" s="38" customFormat="1" ht="14.25" customHeight="1">
      <c r="A3990" s="503"/>
      <c r="B3990" s="250"/>
      <c r="C3990" s="260"/>
      <c r="D3990" s="261"/>
      <c r="E3990" s="262"/>
      <c r="F3990" s="263"/>
      <c r="G3990" s="258"/>
      <c r="H3990" s="512"/>
      <c r="I3990" s="259"/>
      <c r="J3990" s="255"/>
      <c r="K3990" s="252"/>
      <c r="L3990" s="252"/>
      <c r="M3990" s="253"/>
      <c r="N3990" s="245"/>
      <c r="O3990" s="249"/>
    </row>
    <row r="3991" spans="1:15" s="38" customFormat="1" ht="14.25" customHeight="1">
      <c r="A3991" s="503"/>
      <c r="B3991" s="234" t="s">
        <v>236</v>
      </c>
      <c r="C3991" s="235"/>
      <c r="D3991" s="235"/>
      <c r="E3991" s="236"/>
      <c r="F3991" s="237"/>
      <c r="G3991" s="238"/>
      <c r="H3991" s="513"/>
      <c r="I3991" s="247"/>
      <c r="J3991" s="255"/>
      <c r="K3991" s="252"/>
      <c r="L3991" s="252"/>
      <c r="M3991" s="253"/>
      <c r="N3991" s="245"/>
      <c r="O3991" s="249"/>
    </row>
    <row r="3992" spans="1:15" s="38" customFormat="1" ht="14.25" customHeight="1">
      <c r="A3992" s="503"/>
      <c r="B3992" s="241"/>
      <c r="C3992" s="242"/>
      <c r="D3992" s="243"/>
      <c r="E3992" s="244"/>
      <c r="F3992" s="264"/>
      <c r="G3992" s="246"/>
      <c r="H3992" s="513"/>
      <c r="I3992" s="257"/>
      <c r="J3992" s="255"/>
      <c r="K3992" s="252"/>
      <c r="L3992" s="252"/>
      <c r="M3992" s="253"/>
      <c r="N3992" s="245"/>
      <c r="O3992" s="249"/>
    </row>
    <row r="3993" spans="1:15" s="38" customFormat="1" ht="14.25" customHeight="1">
      <c r="A3993" s="503"/>
      <c r="B3993" s="250"/>
      <c r="C3993" s="251"/>
      <c r="D3993" s="252"/>
      <c r="E3993" s="253"/>
      <c r="F3993" s="265"/>
      <c r="G3993" s="254">
        <f>ROUNDDOWN(SUM(F3992:F3996)/1000,0)</f>
        <v>0</v>
      </c>
      <c r="H3993" s="511"/>
      <c r="I3993" s="247"/>
      <c r="J3993" s="255"/>
      <c r="K3993" s="252"/>
      <c r="L3993" s="252"/>
      <c r="M3993" s="253"/>
      <c r="N3993" s="245"/>
      <c r="O3993" s="249"/>
    </row>
    <row r="3994" spans="1:15" s="38" customFormat="1" ht="14.25" customHeight="1">
      <c r="A3994" s="503"/>
      <c r="B3994" s="250"/>
      <c r="C3994" s="251"/>
      <c r="D3994" s="252"/>
      <c r="E3994" s="253"/>
      <c r="F3994" s="265"/>
      <c r="G3994" s="254"/>
      <c r="H3994" s="511"/>
      <c r="I3994" s="247"/>
      <c r="J3994" s="255"/>
      <c r="K3994" s="252"/>
      <c r="L3994" s="252"/>
      <c r="M3994" s="253"/>
      <c r="N3994" s="265"/>
      <c r="O3994" s="249"/>
    </row>
    <row r="3995" spans="1:15" s="38" customFormat="1" ht="14.25" customHeight="1">
      <c r="A3995" s="503"/>
      <c r="B3995" s="250"/>
      <c r="C3995" s="251"/>
      <c r="D3995" s="252"/>
      <c r="E3995" s="253"/>
      <c r="F3995" s="245"/>
      <c r="G3995" s="254"/>
      <c r="H3995" s="513"/>
      <c r="I3995" s="247"/>
      <c r="J3995" s="266"/>
      <c r="K3995" s="261"/>
      <c r="L3995" s="261"/>
      <c r="M3995" s="262"/>
      <c r="N3995" s="245"/>
      <c r="O3995" s="267"/>
    </row>
    <row r="3996" spans="1:15" s="38" customFormat="1" ht="14.25" customHeight="1">
      <c r="A3996" s="503"/>
      <c r="B3996" s="250"/>
      <c r="C3996" s="260"/>
      <c r="D3996" s="261"/>
      <c r="E3996" s="262"/>
      <c r="F3996" s="263"/>
      <c r="G3996" s="254"/>
      <c r="H3996" s="511"/>
      <c r="I3996" s="234" t="s">
        <v>237</v>
      </c>
      <c r="J3996" s="235"/>
      <c r="K3996" s="235"/>
      <c r="L3996" s="235"/>
      <c r="M3996" s="236"/>
      <c r="N3996" s="237"/>
      <c r="O3996" s="268"/>
    </row>
    <row r="3997" spans="1:15" s="38" customFormat="1" ht="14.25" customHeight="1">
      <c r="A3997" s="503"/>
      <c r="B3997" s="234" t="s">
        <v>238</v>
      </c>
      <c r="C3997" s="235"/>
      <c r="D3997" s="235"/>
      <c r="E3997" s="236"/>
      <c r="F3997" s="237"/>
      <c r="G3997" s="238"/>
      <c r="H3997" s="511"/>
      <c r="I3997" s="247"/>
      <c r="J3997" s="248"/>
      <c r="K3997" s="243"/>
      <c r="L3997" s="243"/>
      <c r="M3997" s="244"/>
      <c r="N3997" s="245"/>
      <c r="O3997" s="249"/>
    </row>
    <row r="3998" spans="1:15" s="38" customFormat="1" ht="14.25" customHeight="1">
      <c r="A3998" s="503"/>
      <c r="B3998" s="241"/>
      <c r="C3998" s="242"/>
      <c r="D3998" s="243"/>
      <c r="E3998" s="244"/>
      <c r="F3998" s="264"/>
      <c r="G3998" s="246"/>
      <c r="H3998" s="513"/>
      <c r="I3998" s="247"/>
      <c r="J3998" s="255"/>
      <c r="K3998" s="252"/>
      <c r="L3998" s="252"/>
      <c r="M3998" s="253"/>
      <c r="N3998" s="265"/>
      <c r="O3998" s="256">
        <f>ROUNDDOWN(SUM(N3997:N4013)/1000,0)</f>
        <v>0</v>
      </c>
    </row>
    <row r="3999" spans="1:15" s="38" customFormat="1" ht="14.25" customHeight="1">
      <c r="A3999" s="503"/>
      <c r="B3999" s="250"/>
      <c r="C3999" s="251"/>
      <c r="D3999" s="252"/>
      <c r="E3999" s="253"/>
      <c r="F3999" s="265"/>
      <c r="G3999" s="254">
        <f>ROUNDDOWN(SUM(F3998:F4003)/1000,0)</f>
        <v>0</v>
      </c>
      <c r="H3999" s="513"/>
      <c r="I3999" s="257"/>
      <c r="J3999" s="255"/>
      <c r="K3999" s="252"/>
      <c r="L3999" s="252"/>
      <c r="M3999" s="253"/>
      <c r="N3999" s="245"/>
      <c r="O3999" s="249"/>
    </row>
    <row r="4000" spans="1:15" s="38" customFormat="1" ht="14.25" customHeight="1">
      <c r="A4000" s="503"/>
      <c r="B4000" s="250"/>
      <c r="C4000" s="251"/>
      <c r="D4000" s="252"/>
      <c r="E4000" s="253"/>
      <c r="F4000" s="265"/>
      <c r="G4000" s="254"/>
      <c r="H4000" s="513"/>
      <c r="I4000" s="257"/>
      <c r="J4000" s="255"/>
      <c r="K4000" s="252"/>
      <c r="L4000" s="252"/>
      <c r="M4000" s="253"/>
      <c r="N4000" s="245"/>
      <c r="O4000" s="249"/>
    </row>
    <row r="4001" spans="1:15" s="38" customFormat="1" ht="14.25" customHeight="1">
      <c r="A4001" s="503"/>
      <c r="B4001" s="250"/>
      <c r="C4001" s="251"/>
      <c r="D4001" s="252"/>
      <c r="E4001" s="253"/>
      <c r="F4001" s="265"/>
      <c r="G4001" s="254"/>
      <c r="H4001" s="511"/>
      <c r="I4001" s="257"/>
      <c r="J4001" s="255"/>
      <c r="K4001" s="252"/>
      <c r="L4001" s="252"/>
      <c r="M4001" s="253"/>
      <c r="N4001" s="265"/>
      <c r="O4001" s="249"/>
    </row>
    <row r="4002" spans="1:15" s="38" customFormat="1" ht="14.25" customHeight="1">
      <c r="A4002" s="503"/>
      <c r="B4002" s="250"/>
      <c r="C4002" s="251"/>
      <c r="D4002" s="252"/>
      <c r="E4002" s="253"/>
      <c r="F4002" s="245"/>
      <c r="G4002" s="254"/>
      <c r="H4002" s="511"/>
      <c r="I4002" s="257"/>
      <c r="J4002" s="255"/>
      <c r="K4002" s="252"/>
      <c r="L4002" s="252"/>
      <c r="M4002" s="253"/>
      <c r="N4002" s="265"/>
      <c r="O4002" s="249"/>
    </row>
    <row r="4003" spans="1:15" s="38" customFormat="1" ht="14.25" customHeight="1">
      <c r="A4003" s="503"/>
      <c r="B4003" s="250"/>
      <c r="C4003" s="260"/>
      <c r="D4003" s="261"/>
      <c r="E4003" s="262"/>
      <c r="F4003" s="263"/>
      <c r="G4003" s="254"/>
      <c r="H4003" s="511"/>
      <c r="I4003" s="247"/>
      <c r="J4003" s="255"/>
      <c r="K4003" s="252"/>
      <c r="L4003" s="252"/>
      <c r="M4003" s="253"/>
      <c r="N4003" s="265"/>
      <c r="O4003" s="249"/>
    </row>
    <row r="4004" spans="1:15" s="38" customFormat="1" ht="14.25" customHeight="1">
      <c r="A4004" s="503"/>
      <c r="B4004" s="234" t="s">
        <v>239</v>
      </c>
      <c r="C4004" s="235"/>
      <c r="D4004" s="235"/>
      <c r="E4004" s="236"/>
      <c r="F4004" s="237"/>
      <c r="G4004" s="238"/>
      <c r="H4004" s="511"/>
      <c r="I4004" s="257"/>
      <c r="J4004" s="255"/>
      <c r="K4004" s="252"/>
      <c r="L4004" s="252"/>
      <c r="M4004" s="253"/>
      <c r="N4004" s="265"/>
      <c r="O4004" s="249"/>
    </row>
    <row r="4005" spans="1:15" s="38" customFormat="1" ht="14.25" customHeight="1">
      <c r="A4005" s="503"/>
      <c r="B4005" s="241"/>
      <c r="C4005" s="242"/>
      <c r="D4005" s="243"/>
      <c r="E4005" s="244"/>
      <c r="F4005" s="264"/>
      <c r="G4005" s="246"/>
      <c r="H4005" s="513"/>
      <c r="I4005" s="247"/>
      <c r="J4005" s="255"/>
      <c r="K4005" s="252"/>
      <c r="L4005" s="252"/>
      <c r="M4005" s="253"/>
      <c r="N4005" s="245"/>
      <c r="O4005" s="249"/>
    </row>
    <row r="4006" spans="1:15" s="38" customFormat="1" ht="14.25" customHeight="1">
      <c r="A4006" s="503"/>
      <c r="B4006" s="250"/>
      <c r="C4006" s="251"/>
      <c r="D4006" s="252"/>
      <c r="E4006" s="253"/>
      <c r="F4006" s="265"/>
      <c r="G4006" s="254">
        <f>ROUNDDOWN(SUM(F4005:F4009)/1000,0)</f>
        <v>0</v>
      </c>
      <c r="H4006" s="513"/>
      <c r="I4006" s="247"/>
      <c r="J4006" s="255"/>
      <c r="K4006" s="252"/>
      <c r="L4006" s="252"/>
      <c r="M4006" s="253"/>
      <c r="N4006" s="245"/>
      <c r="O4006" s="249"/>
    </row>
    <row r="4007" spans="1:15" s="38" customFormat="1" ht="14.25" customHeight="1">
      <c r="A4007" s="503"/>
      <c r="B4007" s="250"/>
      <c r="C4007" s="251"/>
      <c r="D4007" s="252"/>
      <c r="E4007" s="253"/>
      <c r="F4007" s="265"/>
      <c r="G4007" s="254"/>
      <c r="H4007" s="513"/>
      <c r="I4007" s="247"/>
      <c r="J4007" s="255"/>
      <c r="K4007" s="252"/>
      <c r="L4007" s="252"/>
      <c r="M4007" s="253"/>
      <c r="N4007" s="245"/>
      <c r="O4007" s="249"/>
    </row>
    <row r="4008" spans="1:15" s="38" customFormat="1" ht="14.25" customHeight="1">
      <c r="A4008" s="503"/>
      <c r="B4008" s="250"/>
      <c r="C4008" s="251"/>
      <c r="D4008" s="252"/>
      <c r="E4008" s="253"/>
      <c r="F4008" s="245"/>
      <c r="G4008" s="254"/>
      <c r="H4008" s="511"/>
      <c r="I4008" s="257"/>
      <c r="J4008" s="255"/>
      <c r="K4008" s="252"/>
      <c r="L4008" s="252"/>
      <c r="M4008" s="253"/>
      <c r="N4008" s="265"/>
      <c r="O4008" s="249"/>
    </row>
    <row r="4009" spans="1:15" s="38" customFormat="1" ht="14.25" customHeight="1">
      <c r="A4009" s="503"/>
      <c r="B4009" s="250"/>
      <c r="C4009" s="260"/>
      <c r="D4009" s="261"/>
      <c r="E4009" s="262"/>
      <c r="F4009" s="263"/>
      <c r="G4009" s="254"/>
      <c r="H4009" s="511"/>
      <c r="I4009" s="257"/>
      <c r="J4009" s="255"/>
      <c r="K4009" s="252"/>
      <c r="L4009" s="252"/>
      <c r="M4009" s="253"/>
      <c r="N4009" s="245"/>
      <c r="O4009" s="249"/>
    </row>
    <row r="4010" spans="1:15" s="38" customFormat="1" ht="14.25" customHeight="1">
      <c r="A4010" s="503"/>
      <c r="B4010" s="234" t="s">
        <v>240</v>
      </c>
      <c r="C4010" s="235"/>
      <c r="D4010" s="235"/>
      <c r="E4010" s="236"/>
      <c r="F4010" s="237"/>
      <c r="G4010" s="238"/>
      <c r="H4010" s="511"/>
      <c r="I4010" s="257"/>
      <c r="J4010" s="255"/>
      <c r="K4010" s="252"/>
      <c r="L4010" s="252"/>
      <c r="M4010" s="253"/>
      <c r="N4010" s="245"/>
      <c r="O4010" s="249"/>
    </row>
    <row r="4011" spans="1:15" s="38" customFormat="1" ht="14.25" customHeight="1">
      <c r="A4011" s="503"/>
      <c r="B4011" s="241"/>
      <c r="C4011" s="242"/>
      <c r="D4011" s="243"/>
      <c r="E4011" s="244"/>
      <c r="F4011" s="269"/>
      <c r="G4011" s="246"/>
      <c r="H4011" s="511"/>
      <c r="I4011" s="257"/>
      <c r="J4011" s="255"/>
      <c r="K4011" s="252"/>
      <c r="L4011" s="252"/>
      <c r="M4011" s="253"/>
      <c r="N4011" s="245"/>
      <c r="O4011" s="249"/>
    </row>
    <row r="4012" spans="1:15" s="38" customFormat="1" ht="14.25" customHeight="1">
      <c r="A4012" s="503"/>
      <c r="B4012" s="250"/>
      <c r="C4012" s="251"/>
      <c r="D4012" s="252"/>
      <c r="E4012" s="253"/>
      <c r="F4012" s="245"/>
      <c r="G4012" s="246">
        <f>ROUNDDOWN(SUM(F4011:F4015)/1000,0)</f>
        <v>0</v>
      </c>
      <c r="H4012" s="511"/>
      <c r="I4012" s="247"/>
      <c r="J4012" s="255"/>
      <c r="K4012" s="252"/>
      <c r="L4012" s="252"/>
      <c r="M4012" s="253"/>
      <c r="N4012" s="265"/>
      <c r="O4012" s="249"/>
    </row>
    <row r="4013" spans="1:15" s="38" customFormat="1" ht="14.25" customHeight="1">
      <c r="A4013" s="503"/>
      <c r="B4013" s="250"/>
      <c r="C4013" s="251"/>
      <c r="D4013" s="252"/>
      <c r="E4013" s="253"/>
      <c r="F4013" s="265"/>
      <c r="G4013" s="246"/>
      <c r="H4013" s="513"/>
      <c r="I4013" s="247"/>
      <c r="J4013" s="266"/>
      <c r="K4013" s="261"/>
      <c r="L4013" s="261"/>
      <c r="M4013" s="262"/>
      <c r="N4013" s="245"/>
      <c r="O4013" s="267"/>
    </row>
    <row r="4014" spans="1:15" s="38" customFormat="1" ht="14.25" customHeight="1">
      <c r="A4014" s="503"/>
      <c r="B4014" s="250"/>
      <c r="C4014" s="251"/>
      <c r="D4014" s="252"/>
      <c r="E4014" s="253"/>
      <c r="F4014" s="265"/>
      <c r="G4014" s="246"/>
      <c r="H4014" s="511"/>
      <c r="I4014" s="270" t="s">
        <v>241</v>
      </c>
      <c r="J4014" s="271"/>
      <c r="K4014" s="271"/>
      <c r="L4014" s="271"/>
      <c r="M4014" s="272"/>
      <c r="N4014" s="237"/>
      <c r="O4014" s="268"/>
    </row>
    <row r="4015" spans="1:15" s="38" customFormat="1" ht="14.25" customHeight="1">
      <c r="A4015" s="503"/>
      <c r="B4015" s="250"/>
      <c r="C4015" s="260"/>
      <c r="D4015" s="261"/>
      <c r="E4015" s="262"/>
      <c r="F4015" s="263"/>
      <c r="G4015" s="254"/>
      <c r="H4015" s="513"/>
      <c r="I4015" s="247"/>
      <c r="J4015" s="248"/>
      <c r="K4015" s="243"/>
      <c r="L4015" s="243"/>
      <c r="M4015" s="244"/>
      <c r="N4015" s="273"/>
      <c r="O4015" s="249"/>
    </row>
    <row r="4016" spans="1:15" s="38" customFormat="1" ht="14.25" customHeight="1">
      <c r="A4016" s="503"/>
      <c r="B4016" s="234" t="s">
        <v>242</v>
      </c>
      <c r="C4016" s="235"/>
      <c r="D4016" s="235"/>
      <c r="E4016" s="236"/>
      <c r="F4016" s="237"/>
      <c r="G4016" s="238"/>
      <c r="H4016" s="513"/>
      <c r="I4016" s="247"/>
      <c r="J4016" s="255"/>
      <c r="K4016" s="252"/>
      <c r="L4016" s="252"/>
      <c r="M4016" s="253"/>
      <c r="N4016" s="274"/>
      <c r="O4016" s="275">
        <f>ROUNDDOWN(SUM(N4015:N4026)/1000,0)</f>
        <v>0</v>
      </c>
    </row>
    <row r="4017" spans="1:15" s="38" customFormat="1" ht="14.25" customHeight="1">
      <c r="A4017" s="503"/>
      <c r="B4017" s="241"/>
      <c r="C4017" s="242"/>
      <c r="D4017" s="243"/>
      <c r="E4017" s="244"/>
      <c r="F4017" s="269"/>
      <c r="G4017" s="246"/>
      <c r="H4017" s="513"/>
      <c r="I4017" s="257"/>
      <c r="J4017" s="255"/>
      <c r="K4017" s="252"/>
      <c r="L4017" s="252"/>
      <c r="M4017" s="253"/>
      <c r="N4017" s="276"/>
      <c r="O4017" s="249"/>
    </row>
    <row r="4018" spans="1:15" s="38" customFormat="1" ht="14.25" customHeight="1">
      <c r="A4018" s="503"/>
      <c r="B4018" s="250"/>
      <c r="C4018" s="251"/>
      <c r="D4018" s="252"/>
      <c r="E4018" s="253"/>
      <c r="F4018" s="263"/>
      <c r="G4018" s="254">
        <f>ROUNDDOWN(SUM(F4017:F4020)/1000,0)</f>
        <v>0</v>
      </c>
      <c r="H4018" s="511"/>
      <c r="I4018" s="247"/>
      <c r="J4018" s="255"/>
      <c r="K4018" s="252"/>
      <c r="L4018" s="252"/>
      <c r="M4018" s="253"/>
      <c r="N4018" s="274"/>
      <c r="O4018" s="249"/>
    </row>
    <row r="4019" spans="1:15" s="38" customFormat="1" ht="14.25" customHeight="1">
      <c r="A4019" s="503"/>
      <c r="B4019" s="250"/>
      <c r="C4019" s="251"/>
      <c r="D4019" s="252"/>
      <c r="E4019" s="253"/>
      <c r="F4019" s="263"/>
      <c r="G4019" s="254"/>
      <c r="H4019" s="513"/>
      <c r="I4019" s="257"/>
      <c r="J4019" s="255"/>
      <c r="K4019" s="252"/>
      <c r="L4019" s="252"/>
      <c r="M4019" s="253"/>
      <c r="N4019" s="276"/>
      <c r="O4019" s="249"/>
    </row>
    <row r="4020" spans="1:15" s="38" customFormat="1" ht="14.25" customHeight="1">
      <c r="A4020" s="503"/>
      <c r="B4020" s="250"/>
      <c r="C4020" s="260"/>
      <c r="D4020" s="261"/>
      <c r="E4020" s="262"/>
      <c r="F4020" s="263"/>
      <c r="G4020" s="254"/>
      <c r="H4020" s="513"/>
      <c r="I4020" s="247"/>
      <c r="J4020" s="255"/>
      <c r="K4020" s="252"/>
      <c r="L4020" s="252"/>
      <c r="M4020" s="253"/>
      <c r="N4020" s="274"/>
      <c r="O4020" s="249"/>
    </row>
    <row r="4021" spans="1:15" s="38" customFormat="1" ht="14.25" customHeight="1" thickBot="1">
      <c r="A4021" s="503"/>
      <c r="B4021" s="277" t="s">
        <v>243</v>
      </c>
      <c r="C4021" s="278"/>
      <c r="D4021" s="278"/>
      <c r="E4021" s="279"/>
      <c r="F4021" s="280"/>
      <c r="G4021" s="281">
        <f>G4022-G3984-G3993-G3999-G4006-G4012-G4018</f>
        <v>0</v>
      </c>
      <c r="H4021" s="511"/>
      <c r="I4021" s="282"/>
      <c r="J4021" s="255"/>
      <c r="K4021" s="252"/>
      <c r="L4021" s="252"/>
      <c r="M4021" s="253"/>
      <c r="N4021" s="274"/>
      <c r="O4021" s="249"/>
    </row>
    <row r="4022" spans="1:15" s="38" customFormat="1" ht="20.149999999999999" customHeight="1" thickTop="1">
      <c r="A4022" s="503"/>
      <c r="B4022" s="961" t="s">
        <v>244</v>
      </c>
      <c r="C4022" s="962"/>
      <c r="D4022" s="962"/>
      <c r="E4022" s="962"/>
      <c r="F4022" s="963"/>
      <c r="G4022" s="283">
        <f>O4029</f>
        <v>0</v>
      </c>
      <c r="H4022" s="511"/>
      <c r="I4022" s="284"/>
      <c r="J4022" s="255"/>
      <c r="K4022" s="252"/>
      <c r="L4022" s="252"/>
      <c r="M4022" s="253"/>
      <c r="N4022" s="274"/>
      <c r="O4022" s="249"/>
    </row>
    <row r="4023" spans="1:15" s="38" customFormat="1" ht="14.25" customHeight="1">
      <c r="A4023" s="503"/>
      <c r="B4023" s="285" t="s">
        <v>245</v>
      </c>
      <c r="C4023" s="286"/>
      <c r="D4023" s="286"/>
      <c r="E4023" s="286"/>
      <c r="F4023" s="286"/>
      <c r="G4023" s="287"/>
      <c r="H4023" s="287"/>
      <c r="I4023" s="247"/>
      <c r="J4023" s="255"/>
      <c r="K4023" s="252"/>
      <c r="L4023" s="252"/>
      <c r="M4023" s="253"/>
      <c r="N4023" s="274"/>
      <c r="O4023" s="249"/>
    </row>
    <row r="4024" spans="1:15" s="38" customFormat="1" ht="14.25" customHeight="1">
      <c r="A4024" s="503"/>
      <c r="B4024" s="288" t="s">
        <v>246</v>
      </c>
      <c r="C4024" s="286"/>
      <c r="D4024" s="286"/>
      <c r="E4024" s="286"/>
      <c r="F4024" s="286"/>
      <c r="G4024" s="289" t="s">
        <v>247</v>
      </c>
      <c r="H4024" s="514"/>
      <c r="I4024" s="247"/>
      <c r="J4024" s="255"/>
      <c r="K4024" s="252"/>
      <c r="L4024" s="252"/>
      <c r="M4024" s="253"/>
      <c r="N4024" s="274"/>
      <c r="O4024" s="249"/>
    </row>
    <row r="4025" spans="1:15" s="38" customFormat="1" ht="14.25" customHeight="1">
      <c r="A4025" s="503"/>
      <c r="B4025" s="964" t="s">
        <v>2</v>
      </c>
      <c r="C4025" s="965"/>
      <c r="D4025" s="965"/>
      <c r="E4025" s="965"/>
      <c r="F4025" s="966"/>
      <c r="G4025" s="290" t="s">
        <v>85</v>
      </c>
      <c r="H4025" s="514"/>
      <c r="I4025" s="247"/>
      <c r="J4025" s="255"/>
      <c r="K4025" s="252"/>
      <c r="L4025" s="252"/>
      <c r="M4025" s="253"/>
      <c r="N4025" s="274"/>
      <c r="O4025" s="249"/>
    </row>
    <row r="4026" spans="1:15" s="38" customFormat="1" ht="20.149999999999999" customHeight="1" thickBot="1">
      <c r="A4026" s="503"/>
      <c r="B4026" s="943" t="s">
        <v>248</v>
      </c>
      <c r="C4026" s="967"/>
      <c r="D4026" s="967"/>
      <c r="E4026" s="967"/>
      <c r="F4026" s="968"/>
      <c r="G4026" s="291"/>
      <c r="H4026" s="515"/>
      <c r="I4026" s="292"/>
      <c r="J4026" s="293"/>
      <c r="K4026" s="294"/>
      <c r="L4026" s="294"/>
      <c r="M4026" s="295"/>
      <c r="N4026" s="296"/>
      <c r="O4026" s="297"/>
    </row>
    <row r="4027" spans="1:15" s="38" customFormat="1" ht="22.25" customHeight="1" thickTop="1">
      <c r="A4027" s="503"/>
      <c r="B4027" s="943" t="s">
        <v>249</v>
      </c>
      <c r="C4027" s="944"/>
      <c r="D4027" s="944"/>
      <c r="E4027" s="944"/>
      <c r="F4027" s="945"/>
      <c r="G4027" s="291"/>
      <c r="H4027" s="298"/>
      <c r="I4027" s="946" t="s">
        <v>250</v>
      </c>
      <c r="J4027" s="947"/>
      <c r="K4027" s="947"/>
      <c r="L4027" s="947"/>
      <c r="M4027" s="947"/>
      <c r="N4027" s="948"/>
      <c r="O4027" s="299">
        <f>SUM(O3984,O3998,O4016,)</f>
        <v>0</v>
      </c>
    </row>
    <row r="4028" spans="1:15" s="38" customFormat="1" ht="35.15" customHeight="1" thickBot="1">
      <c r="A4028" s="503"/>
      <c r="B4028" s="949" t="s">
        <v>251</v>
      </c>
      <c r="C4028" s="950"/>
      <c r="D4028" s="950"/>
      <c r="E4028" s="950"/>
      <c r="F4028" s="951"/>
      <c r="G4028" s="300"/>
      <c r="H4028" s="226"/>
      <c r="I4028" s="929" t="s">
        <v>252</v>
      </c>
      <c r="J4028" s="930"/>
      <c r="K4028" s="930"/>
      <c r="L4028" s="930"/>
      <c r="M4028" s="930"/>
      <c r="N4028" s="931"/>
      <c r="O4028" s="301">
        <f>IF(共通入力シート!$B$18="課税事業者",ROUNDDOWN((O4027-G4029)*10/110,0),0)</f>
        <v>0</v>
      </c>
    </row>
    <row r="4029" spans="1:15" s="38" customFormat="1" ht="25.25" customHeight="1" thickTop="1">
      <c r="A4029" s="503"/>
      <c r="B4029" s="952" t="s">
        <v>90</v>
      </c>
      <c r="C4029" s="953"/>
      <c r="D4029" s="953"/>
      <c r="E4029" s="953"/>
      <c r="F4029" s="954"/>
      <c r="G4029" s="302">
        <f>SUM(G4026:G4028)</f>
        <v>0</v>
      </c>
      <c r="H4029" s="516"/>
      <c r="I4029" s="929" t="s">
        <v>253</v>
      </c>
      <c r="J4029" s="930"/>
      <c r="K4029" s="930"/>
      <c r="L4029" s="930"/>
      <c r="M4029" s="930"/>
      <c r="N4029" s="931"/>
      <c r="O4029" s="299">
        <f>O4027-O4028</f>
        <v>0</v>
      </c>
    </row>
    <row r="4030" spans="1:15" s="38" customFormat="1" ht="26.25" customHeight="1">
      <c r="A4030" s="503"/>
      <c r="B4030" s="517" t="s">
        <v>254</v>
      </c>
      <c r="C4030" s="303"/>
      <c r="D4030" s="303"/>
      <c r="E4030" s="303"/>
      <c r="F4030" s="303"/>
      <c r="G4030" s="304"/>
      <c r="H4030" s="516"/>
      <c r="I4030" s="929" t="s">
        <v>255</v>
      </c>
      <c r="J4030" s="930"/>
      <c r="K4030" s="930"/>
      <c r="L4030" s="930"/>
      <c r="M4030" s="930"/>
      <c r="N4030" s="931"/>
      <c r="O4030" s="742"/>
    </row>
    <row r="4031" spans="1:15" s="38" customFormat="1" ht="10.5" customHeight="1" thickBot="1">
      <c r="A4031" s="503"/>
      <c r="B4031" s="1"/>
      <c r="C4031" s="303"/>
      <c r="D4031" s="303"/>
      <c r="E4031" s="303"/>
      <c r="F4031" s="303"/>
      <c r="G4031" s="304"/>
      <c r="H4031" s="516"/>
      <c r="I4031" s="518"/>
    </row>
    <row r="4032" spans="1:15" s="38" customFormat="1" ht="25.25" customHeight="1" thickBot="1">
      <c r="A4032" s="503"/>
      <c r="B4032" s="932" t="s">
        <v>103</v>
      </c>
      <c r="C4032" s="933"/>
      <c r="D4032" s="934" t="str">
        <f>IF(共通入力シート!$B$2="","",共通入力シート!$B$2)</f>
        <v/>
      </c>
      <c r="E4032" s="934"/>
      <c r="F4032" s="934"/>
      <c r="G4032" s="935"/>
      <c r="H4032" s="936" t="str">
        <f>IF(共通入力シート!$B$18="※選択してください。","★「共通入力シート」の消費税等仕入控除税額の取扱を選択してください。","")</f>
        <v>★「共通入力シート」の消費税等仕入控除税額の取扱を選択してください。</v>
      </c>
      <c r="I4032" s="937"/>
      <c r="J4032" s="937"/>
      <c r="K4032" s="937"/>
      <c r="L4032" s="937"/>
      <c r="M4032" s="937"/>
      <c r="N4032" s="937"/>
      <c r="O4032" s="937"/>
    </row>
    <row r="4033" spans="1:21" s="38" customFormat="1" ht="25.25" customHeight="1" thickBot="1">
      <c r="A4033" s="503"/>
      <c r="B4033" s="938" t="s">
        <v>256</v>
      </c>
      <c r="C4033" s="939"/>
      <c r="D4033" s="940" t="str">
        <f>IF(O4029=0,"",MAX(0,MIN(INT(O4029/2),G4021)))</f>
        <v/>
      </c>
      <c r="E4033" s="940"/>
      <c r="F4033" s="940"/>
      <c r="G4033" s="305" t="s">
        <v>257</v>
      </c>
      <c r="H4033" s="941" t="s">
        <v>497</v>
      </c>
      <c r="I4033" s="942"/>
      <c r="J4033" s="942"/>
      <c r="K4033" s="942"/>
      <c r="L4033" s="942"/>
      <c r="M4033" s="942"/>
      <c r="N4033" s="942"/>
      <c r="O4033" s="942"/>
    </row>
    <row r="4034" spans="1:21" ht="14.25" customHeight="1" thickBot="1">
      <c r="B4034" s="44" t="s">
        <v>492</v>
      </c>
      <c r="C4034" s="4"/>
      <c r="D4034" s="4"/>
      <c r="E4034" s="4"/>
      <c r="F4034" s="4"/>
      <c r="G4034" s="4"/>
      <c r="H4034" s="4"/>
      <c r="I4034" s="4"/>
      <c r="J4034" s="4"/>
      <c r="K4034" s="4"/>
      <c r="L4034" s="4"/>
      <c r="M4034" s="4"/>
      <c r="N4034" s="4"/>
      <c r="O4034" s="4"/>
      <c r="R4034"/>
      <c r="S4034"/>
      <c r="T4034"/>
      <c r="U4034"/>
    </row>
    <row r="4035" spans="1:21" ht="14.25" customHeight="1">
      <c r="B4035" s="1008" t="s">
        <v>76</v>
      </c>
      <c r="C4035" s="1009"/>
      <c r="D4035" s="1012">
        <v>38</v>
      </c>
      <c r="E4035" s="1008" t="s">
        <v>220</v>
      </c>
      <c r="F4035" s="1014"/>
      <c r="G4035" s="1015"/>
      <c r="H4035" s="1018" t="str">
        <f>IF(F4035="","←選択してください。","")</f>
        <v>←選択してください。</v>
      </c>
      <c r="I4035" s="1019"/>
      <c r="J4035" s="1019"/>
      <c r="K4035" s="1019"/>
      <c r="L4035" s="1019"/>
      <c r="M4035" s="1019"/>
      <c r="N4035" s="1019"/>
      <c r="O4035" s="1019"/>
      <c r="R4035"/>
      <c r="S4035"/>
      <c r="T4035"/>
      <c r="U4035"/>
    </row>
    <row r="4036" spans="1:21" ht="14.25" customHeight="1" thickBot="1">
      <c r="B4036" s="1010"/>
      <c r="C4036" s="1011"/>
      <c r="D4036" s="1013"/>
      <c r="E4036" s="1010"/>
      <c r="F4036" s="1016"/>
      <c r="G4036" s="1017"/>
      <c r="H4036" s="1020"/>
      <c r="I4036" s="1021"/>
      <c r="J4036" s="1021"/>
      <c r="K4036" s="1021"/>
      <c r="L4036" s="1021"/>
      <c r="M4036" s="1021"/>
      <c r="N4036" s="1021"/>
      <c r="O4036" s="1021"/>
      <c r="R4036"/>
      <c r="S4036"/>
      <c r="T4036"/>
      <c r="U4036"/>
    </row>
    <row r="4037" spans="1:21" ht="16.5" customHeight="1">
      <c r="B4037" s="488" t="s">
        <v>77</v>
      </c>
      <c r="C4037" s="489"/>
      <c r="D4037" s="489"/>
      <c r="E4037" s="490"/>
      <c r="F4037" s="489"/>
      <c r="G4037" s="489"/>
      <c r="H4037" s="491"/>
      <c r="I4037" s="491"/>
      <c r="J4037" s="491"/>
      <c r="K4037" s="491"/>
      <c r="L4037" s="491"/>
      <c r="M4037" s="491"/>
      <c r="N4037" s="491"/>
      <c r="O4037" s="492"/>
      <c r="R4037"/>
      <c r="S4037"/>
      <c r="T4037"/>
      <c r="U4037"/>
    </row>
    <row r="4038" spans="1:21" ht="18.75" customHeight="1">
      <c r="B4038" s="999"/>
      <c r="C4038" s="1000"/>
      <c r="D4038" s="1000"/>
      <c r="E4038" s="1000"/>
      <c r="F4038" s="1000"/>
      <c r="G4038" s="1000"/>
      <c r="H4038" s="1000"/>
      <c r="I4038" s="1000"/>
      <c r="J4038" s="1000"/>
      <c r="K4038" s="1000"/>
      <c r="L4038" s="493" t="s">
        <v>388</v>
      </c>
      <c r="M4038" s="1003"/>
      <c r="N4038" s="1003"/>
      <c r="O4038" s="1004"/>
      <c r="Q4038" s="498" t="str">
        <f>IF(M4038="", "←選択してください。", "")</f>
        <v>←選択してください。</v>
      </c>
      <c r="R4038"/>
      <c r="S4038"/>
      <c r="T4038"/>
      <c r="U4038"/>
    </row>
    <row r="4039" spans="1:21" ht="17.25" customHeight="1">
      <c r="B4039" s="1001"/>
      <c r="C4039" s="1002"/>
      <c r="D4039" s="1002"/>
      <c r="E4039" s="1002"/>
      <c r="F4039" s="1002"/>
      <c r="G4039" s="1002"/>
      <c r="H4039" s="1002"/>
      <c r="I4039" s="1002"/>
      <c r="J4039" s="1002"/>
      <c r="K4039" s="1002"/>
      <c r="L4039" s="695" t="s">
        <v>56</v>
      </c>
      <c r="M4039" s="1005"/>
      <c r="N4039" s="1005"/>
      <c r="O4039" s="1006"/>
      <c r="Q4039" s="498" t="str">
        <f>IF(AND(F4035="公演事業", M4039=""),"←選択してください。", IF(AND(F4035&lt;&gt;"公演事業", F4035&lt;&gt;""),"←創作種別を記入する必要はありません。", ""))</f>
        <v/>
      </c>
      <c r="R4039"/>
      <c r="S4039"/>
      <c r="T4039"/>
      <c r="U4039"/>
    </row>
    <row r="4040" spans="1:21" ht="4.5" customHeight="1">
      <c r="B4040" s="453"/>
      <c r="C4040" s="453"/>
      <c r="D4040" s="453"/>
      <c r="E4040" s="453"/>
      <c r="F4040" s="453"/>
      <c r="G4040" s="453"/>
      <c r="H4040" s="453"/>
      <c r="I4040" s="453"/>
      <c r="J4040" s="453"/>
      <c r="K4040" s="453"/>
      <c r="L4040" s="453"/>
      <c r="M4040" s="453"/>
      <c r="N4040" s="453"/>
      <c r="O4040" s="494"/>
      <c r="R4040"/>
      <c r="S4040"/>
      <c r="T4040"/>
      <c r="U4040"/>
    </row>
    <row r="4041" spans="1:21" ht="24" customHeight="1">
      <c r="B4041" s="495" t="s">
        <v>205</v>
      </c>
      <c r="C4041" s="496"/>
      <c r="D4041" s="496"/>
      <c r="E4041" s="496"/>
      <c r="F4041" s="925" t="s">
        <v>55</v>
      </c>
      <c r="G4041" s="1007"/>
      <c r="H4041" s="743"/>
      <c r="I4041" s="925" t="s">
        <v>73</v>
      </c>
      <c r="J4041" s="926"/>
      <c r="K4041" s="1007"/>
      <c r="L4041" s="709" t="str">
        <f>IF(F4035="公演事業",IF(OR($H4043=0,$K4043=0),"",$H4041/($H4043*$K4043)),"")</f>
        <v/>
      </c>
      <c r="M4041" s="925" t="s">
        <v>74</v>
      </c>
      <c r="N4041" s="1007"/>
      <c r="O4041" s="497" t="str">
        <f>IF(OR(F4035&lt;&gt;"公演事業",($O4136+$O4139)=0),"",($G4131-$G4130)/($O4136+$O4139))</f>
        <v/>
      </c>
      <c r="Q4041" s="498" t="str">
        <f>IF(OR(F4035="人材養成事業",F4035= "普及啓発事業"), "←斜線部は記入する必要はありません。", "")</f>
        <v/>
      </c>
      <c r="R4041"/>
      <c r="S4041"/>
      <c r="T4041"/>
      <c r="U4041"/>
    </row>
    <row r="4042" spans="1:21" s="1" customFormat="1" ht="21.75" customHeight="1">
      <c r="B4042" s="982" t="s">
        <v>222</v>
      </c>
      <c r="C4042" s="983"/>
      <c r="D4042" s="986" t="s">
        <v>223</v>
      </c>
      <c r="E4042" s="987"/>
      <c r="F4042" s="988" t="s">
        <v>224</v>
      </c>
      <c r="G4042" s="988"/>
      <c r="H4042" s="989" t="s">
        <v>225</v>
      </c>
      <c r="I4042" s="989"/>
      <c r="J4042" s="989"/>
      <c r="K4042" s="222" t="s">
        <v>226</v>
      </c>
      <c r="L4042" s="990" t="s">
        <v>227</v>
      </c>
      <c r="M4042" s="990"/>
      <c r="N4042" s="990"/>
      <c r="O4042" s="991"/>
    </row>
    <row r="4043" spans="1:21" s="1" customFormat="1" ht="21.75" customHeight="1">
      <c r="B4043" s="984"/>
      <c r="C4043" s="985"/>
      <c r="D4043" s="992"/>
      <c r="E4043" s="993"/>
      <c r="F4043" s="994"/>
      <c r="G4043" s="995"/>
      <c r="H4043" s="996"/>
      <c r="I4043" s="996"/>
      <c r="J4043" s="996"/>
      <c r="K4043" s="223"/>
      <c r="L4043" s="997"/>
      <c r="M4043" s="997"/>
      <c r="N4043" s="997"/>
      <c r="O4043" s="998"/>
      <c r="Q4043" s="498" t="str">
        <f>IF(F4035="公演事業","←すべての項目について、必ず記入してください。", IF(OR(F4035="人材養成事業", F4035="普及啓発事業"), "←記入する必要はありません。", ""))</f>
        <v/>
      </c>
    </row>
    <row r="4044" spans="1:21">
      <c r="B4044" s="1"/>
      <c r="C4044" s="1"/>
      <c r="D4044" s="453"/>
      <c r="E4044" s="453"/>
      <c r="F4044" s="453"/>
      <c r="G4044" s="453"/>
      <c r="H4044" s="453"/>
      <c r="I4044" s="453"/>
      <c r="J4044" s="453"/>
      <c r="K4044" s="453"/>
      <c r="L4044" s="453"/>
      <c r="M4044" s="453"/>
      <c r="N4044" s="453"/>
      <c r="O4044" s="453"/>
      <c r="Q4044" s="498"/>
      <c r="R4044"/>
      <c r="S4044"/>
      <c r="T4044"/>
      <c r="U4044"/>
    </row>
    <row r="4045" spans="1:21" ht="18" customHeight="1">
      <c r="B4045" s="976" t="s">
        <v>87</v>
      </c>
      <c r="C4045" s="977"/>
      <c r="D4045" s="977"/>
      <c r="E4045" s="977"/>
      <c r="F4045" s="977"/>
      <c r="G4045" s="977"/>
      <c r="H4045" s="977"/>
      <c r="I4045" s="977"/>
      <c r="J4045" s="977"/>
      <c r="K4045" s="977"/>
      <c r="L4045" s="977"/>
      <c r="M4045" s="977"/>
      <c r="N4045" s="977"/>
      <c r="O4045" s="978"/>
      <c r="R4045"/>
      <c r="S4045"/>
      <c r="T4045"/>
      <c r="U4045"/>
    </row>
    <row r="4046" spans="1:21" ht="18" customHeight="1">
      <c r="B4046" s="969" t="s">
        <v>384</v>
      </c>
      <c r="C4046" s="970"/>
      <c r="D4046" s="970"/>
      <c r="E4046" s="970"/>
      <c r="F4046" s="970"/>
      <c r="G4046" s="970"/>
      <c r="H4046" s="970"/>
      <c r="I4046" s="970"/>
      <c r="J4046" s="970"/>
      <c r="K4046" s="970"/>
      <c r="L4046" s="970"/>
      <c r="M4046" s="970"/>
      <c r="N4046" s="970"/>
      <c r="O4046" s="971"/>
      <c r="P4046" s="499"/>
      <c r="R4046"/>
      <c r="S4046"/>
      <c r="T4046"/>
      <c r="U4046"/>
    </row>
    <row r="4047" spans="1:21" ht="18" customHeight="1">
      <c r="B4047" s="972"/>
      <c r="C4047" s="851"/>
      <c r="D4047" s="851"/>
      <c r="E4047" s="851"/>
      <c r="F4047" s="851"/>
      <c r="G4047" s="851"/>
      <c r="H4047" s="851"/>
      <c r="I4047" s="851"/>
      <c r="J4047" s="851"/>
      <c r="K4047" s="851"/>
      <c r="L4047" s="851"/>
      <c r="M4047" s="851"/>
      <c r="N4047" s="851"/>
      <c r="O4047" s="852"/>
      <c r="P4047" s="499"/>
      <c r="R4047"/>
      <c r="S4047"/>
      <c r="T4047"/>
      <c r="U4047"/>
    </row>
    <row r="4048" spans="1:21" ht="18" customHeight="1">
      <c r="B4048" s="853"/>
      <c r="C4048" s="851"/>
      <c r="D4048" s="851"/>
      <c r="E4048" s="851"/>
      <c r="F4048" s="851"/>
      <c r="G4048" s="851"/>
      <c r="H4048" s="851"/>
      <c r="I4048" s="851"/>
      <c r="J4048" s="851"/>
      <c r="K4048" s="851"/>
      <c r="L4048" s="851"/>
      <c r="M4048" s="851"/>
      <c r="N4048" s="851"/>
      <c r="O4048" s="852"/>
      <c r="P4048" s="499"/>
      <c r="R4048"/>
      <c r="S4048"/>
      <c r="T4048"/>
      <c r="U4048"/>
    </row>
    <row r="4049" spans="2:21" ht="18" customHeight="1">
      <c r="B4049" s="853"/>
      <c r="C4049" s="851"/>
      <c r="D4049" s="851"/>
      <c r="E4049" s="851"/>
      <c r="F4049" s="851"/>
      <c r="G4049" s="851"/>
      <c r="H4049" s="851"/>
      <c r="I4049" s="851"/>
      <c r="J4049" s="851"/>
      <c r="K4049" s="851"/>
      <c r="L4049" s="851"/>
      <c r="M4049" s="851"/>
      <c r="N4049" s="851"/>
      <c r="O4049" s="852"/>
      <c r="P4049" s="499"/>
      <c r="R4049"/>
      <c r="S4049"/>
      <c r="T4049"/>
      <c r="U4049"/>
    </row>
    <row r="4050" spans="2:21" ht="18" customHeight="1">
      <c r="B4050" s="853"/>
      <c r="C4050" s="851"/>
      <c r="D4050" s="851"/>
      <c r="E4050" s="851"/>
      <c r="F4050" s="851"/>
      <c r="G4050" s="851"/>
      <c r="H4050" s="851"/>
      <c r="I4050" s="851"/>
      <c r="J4050" s="851"/>
      <c r="K4050" s="851"/>
      <c r="L4050" s="851"/>
      <c r="M4050" s="851"/>
      <c r="N4050" s="851"/>
      <c r="O4050" s="852"/>
      <c r="P4050" s="499"/>
      <c r="R4050"/>
      <c r="S4050"/>
      <c r="T4050"/>
      <c r="U4050"/>
    </row>
    <row r="4051" spans="2:21" ht="18" customHeight="1">
      <c r="B4051" s="853"/>
      <c r="C4051" s="851"/>
      <c r="D4051" s="851"/>
      <c r="E4051" s="851"/>
      <c r="F4051" s="851"/>
      <c r="G4051" s="851"/>
      <c r="H4051" s="851"/>
      <c r="I4051" s="851"/>
      <c r="J4051" s="851"/>
      <c r="K4051" s="851"/>
      <c r="L4051" s="851"/>
      <c r="M4051" s="851"/>
      <c r="N4051" s="851"/>
      <c r="O4051" s="852"/>
      <c r="P4051" s="499"/>
      <c r="R4051"/>
      <c r="S4051"/>
      <c r="T4051"/>
      <c r="U4051"/>
    </row>
    <row r="4052" spans="2:21" ht="18" customHeight="1">
      <c r="B4052" s="853"/>
      <c r="C4052" s="851"/>
      <c r="D4052" s="851"/>
      <c r="E4052" s="851"/>
      <c r="F4052" s="851"/>
      <c r="G4052" s="851"/>
      <c r="H4052" s="851"/>
      <c r="I4052" s="851"/>
      <c r="J4052" s="851"/>
      <c r="K4052" s="851"/>
      <c r="L4052" s="851"/>
      <c r="M4052" s="851"/>
      <c r="N4052" s="851"/>
      <c r="O4052" s="852"/>
      <c r="P4052" s="499"/>
      <c r="R4052"/>
      <c r="S4052"/>
      <c r="T4052"/>
      <c r="U4052"/>
    </row>
    <row r="4053" spans="2:21" ht="18" customHeight="1">
      <c r="B4053" s="853"/>
      <c r="C4053" s="851"/>
      <c r="D4053" s="851"/>
      <c r="E4053" s="851"/>
      <c r="F4053" s="851"/>
      <c r="G4053" s="851"/>
      <c r="H4053" s="851"/>
      <c r="I4053" s="851"/>
      <c r="J4053" s="851"/>
      <c r="K4053" s="851"/>
      <c r="L4053" s="851"/>
      <c r="M4053" s="851"/>
      <c r="N4053" s="851"/>
      <c r="O4053" s="852"/>
      <c r="P4053" s="499"/>
      <c r="R4053"/>
      <c r="S4053"/>
      <c r="T4053"/>
      <c r="U4053"/>
    </row>
    <row r="4054" spans="2:21" ht="18" customHeight="1">
      <c r="B4054" s="853"/>
      <c r="C4054" s="851"/>
      <c r="D4054" s="851"/>
      <c r="E4054" s="851"/>
      <c r="F4054" s="851"/>
      <c r="G4054" s="851"/>
      <c r="H4054" s="851"/>
      <c r="I4054" s="851"/>
      <c r="J4054" s="851"/>
      <c r="K4054" s="851"/>
      <c r="L4054" s="851"/>
      <c r="M4054" s="851"/>
      <c r="N4054" s="851"/>
      <c r="O4054" s="852"/>
      <c r="P4054" s="499"/>
      <c r="R4054"/>
      <c r="S4054"/>
      <c r="T4054"/>
      <c r="U4054"/>
    </row>
    <row r="4055" spans="2:21" ht="18" customHeight="1">
      <c r="B4055" s="853"/>
      <c r="C4055" s="851"/>
      <c r="D4055" s="851"/>
      <c r="E4055" s="851"/>
      <c r="F4055" s="851"/>
      <c r="G4055" s="851"/>
      <c r="H4055" s="851"/>
      <c r="I4055" s="851"/>
      <c r="J4055" s="851"/>
      <c r="K4055" s="851"/>
      <c r="L4055" s="851"/>
      <c r="M4055" s="851"/>
      <c r="N4055" s="851"/>
      <c r="O4055" s="852"/>
      <c r="P4055" s="499"/>
      <c r="R4055"/>
      <c r="S4055"/>
      <c r="T4055"/>
      <c r="U4055"/>
    </row>
    <row r="4056" spans="2:21" ht="18" customHeight="1">
      <c r="B4056" s="973" t="s">
        <v>386</v>
      </c>
      <c r="C4056" s="974"/>
      <c r="D4056" s="974"/>
      <c r="E4056" s="974"/>
      <c r="F4056" s="974"/>
      <c r="G4056" s="974"/>
      <c r="H4056" s="974"/>
      <c r="I4056" s="974"/>
      <c r="J4056" s="974"/>
      <c r="K4056" s="974"/>
      <c r="L4056" s="974"/>
      <c r="M4056" s="974"/>
      <c r="N4056" s="974"/>
      <c r="O4056" s="975"/>
      <c r="R4056"/>
      <c r="S4056"/>
      <c r="T4056"/>
      <c r="U4056"/>
    </row>
    <row r="4057" spans="2:21" ht="18" customHeight="1">
      <c r="B4057" s="972"/>
      <c r="C4057" s="851"/>
      <c r="D4057" s="851"/>
      <c r="E4057" s="851"/>
      <c r="F4057" s="851"/>
      <c r="G4057" s="851"/>
      <c r="H4057" s="851"/>
      <c r="I4057" s="851"/>
      <c r="J4057" s="851"/>
      <c r="K4057" s="851"/>
      <c r="L4057" s="851"/>
      <c r="M4057" s="851"/>
      <c r="N4057" s="851"/>
      <c r="O4057" s="852"/>
      <c r="R4057"/>
      <c r="S4057"/>
      <c r="T4057"/>
      <c r="U4057"/>
    </row>
    <row r="4058" spans="2:21" ht="18" customHeight="1">
      <c r="B4058" s="853"/>
      <c r="C4058" s="851"/>
      <c r="D4058" s="851"/>
      <c r="E4058" s="851"/>
      <c r="F4058" s="851"/>
      <c r="G4058" s="851"/>
      <c r="H4058" s="851"/>
      <c r="I4058" s="851"/>
      <c r="J4058" s="851"/>
      <c r="K4058" s="851"/>
      <c r="L4058" s="851"/>
      <c r="M4058" s="851"/>
      <c r="N4058" s="851"/>
      <c r="O4058" s="852"/>
      <c r="R4058"/>
      <c r="S4058"/>
      <c r="T4058"/>
      <c r="U4058"/>
    </row>
    <row r="4059" spans="2:21" ht="18" customHeight="1">
      <c r="B4059" s="853"/>
      <c r="C4059" s="851"/>
      <c r="D4059" s="851"/>
      <c r="E4059" s="851"/>
      <c r="F4059" s="851"/>
      <c r="G4059" s="851"/>
      <c r="H4059" s="851"/>
      <c r="I4059" s="851"/>
      <c r="J4059" s="851"/>
      <c r="K4059" s="851"/>
      <c r="L4059" s="851"/>
      <c r="M4059" s="851"/>
      <c r="N4059" s="851"/>
      <c r="O4059" s="852"/>
      <c r="R4059"/>
      <c r="S4059"/>
      <c r="T4059"/>
      <c r="U4059"/>
    </row>
    <row r="4060" spans="2:21" ht="18" customHeight="1">
      <c r="B4060" s="853"/>
      <c r="C4060" s="851"/>
      <c r="D4060" s="851"/>
      <c r="E4060" s="851"/>
      <c r="F4060" s="851"/>
      <c r="G4060" s="851"/>
      <c r="H4060" s="851"/>
      <c r="I4060" s="851"/>
      <c r="J4060" s="851"/>
      <c r="K4060" s="851"/>
      <c r="L4060" s="851"/>
      <c r="M4060" s="851"/>
      <c r="N4060" s="851"/>
      <c r="O4060" s="852"/>
      <c r="R4060"/>
      <c r="S4060"/>
      <c r="T4060"/>
      <c r="U4060"/>
    </row>
    <row r="4061" spans="2:21" ht="18" customHeight="1">
      <c r="B4061" s="853"/>
      <c r="C4061" s="851"/>
      <c r="D4061" s="851"/>
      <c r="E4061" s="851"/>
      <c r="F4061" s="851"/>
      <c r="G4061" s="851"/>
      <c r="H4061" s="851"/>
      <c r="I4061" s="851"/>
      <c r="J4061" s="851"/>
      <c r="K4061" s="851"/>
      <c r="L4061" s="851"/>
      <c r="M4061" s="851"/>
      <c r="N4061" s="851"/>
      <c r="O4061" s="852"/>
      <c r="R4061"/>
      <c r="S4061"/>
      <c r="T4061"/>
      <c r="U4061"/>
    </row>
    <row r="4062" spans="2:21" ht="18" customHeight="1">
      <c r="B4062" s="853"/>
      <c r="C4062" s="851"/>
      <c r="D4062" s="851"/>
      <c r="E4062" s="851"/>
      <c r="F4062" s="851"/>
      <c r="G4062" s="851"/>
      <c r="H4062" s="851"/>
      <c r="I4062" s="851"/>
      <c r="J4062" s="851"/>
      <c r="K4062" s="851"/>
      <c r="L4062" s="851"/>
      <c r="M4062" s="851"/>
      <c r="N4062" s="851"/>
      <c r="O4062" s="852"/>
      <c r="R4062"/>
      <c r="S4062"/>
      <c r="T4062"/>
      <c r="U4062"/>
    </row>
    <row r="4063" spans="2:21" ht="18" customHeight="1">
      <c r="B4063" s="853"/>
      <c r="C4063" s="851"/>
      <c r="D4063" s="851"/>
      <c r="E4063" s="851"/>
      <c r="F4063" s="851"/>
      <c r="G4063" s="851"/>
      <c r="H4063" s="851"/>
      <c r="I4063" s="851"/>
      <c r="J4063" s="851"/>
      <c r="K4063" s="851"/>
      <c r="L4063" s="851"/>
      <c r="M4063" s="851"/>
      <c r="N4063" s="851"/>
      <c r="O4063" s="852"/>
      <c r="R4063"/>
      <c r="S4063"/>
      <c r="T4063"/>
      <c r="U4063"/>
    </row>
    <row r="4064" spans="2:21" ht="18" customHeight="1">
      <c r="B4064" s="853"/>
      <c r="C4064" s="851"/>
      <c r="D4064" s="851"/>
      <c r="E4064" s="851"/>
      <c r="F4064" s="851"/>
      <c r="G4064" s="851"/>
      <c r="H4064" s="851"/>
      <c r="I4064" s="851"/>
      <c r="J4064" s="851"/>
      <c r="K4064" s="851"/>
      <c r="L4064" s="851"/>
      <c r="M4064" s="851"/>
      <c r="N4064" s="851"/>
      <c r="O4064" s="852"/>
      <c r="R4064"/>
      <c r="S4064"/>
      <c r="T4064"/>
      <c r="U4064"/>
    </row>
    <row r="4065" spans="2:21" ht="18" customHeight="1">
      <c r="B4065" s="853"/>
      <c r="C4065" s="851"/>
      <c r="D4065" s="851"/>
      <c r="E4065" s="851"/>
      <c r="F4065" s="851"/>
      <c r="G4065" s="851"/>
      <c r="H4065" s="851"/>
      <c r="I4065" s="851"/>
      <c r="J4065" s="851"/>
      <c r="K4065" s="851"/>
      <c r="L4065" s="851"/>
      <c r="M4065" s="851"/>
      <c r="N4065" s="851"/>
      <c r="O4065" s="852"/>
      <c r="R4065"/>
      <c r="S4065"/>
      <c r="T4065"/>
      <c r="U4065"/>
    </row>
    <row r="4066" spans="2:21" ht="18" customHeight="1">
      <c r="B4066" s="853"/>
      <c r="C4066" s="851"/>
      <c r="D4066" s="851"/>
      <c r="E4066" s="851"/>
      <c r="F4066" s="851"/>
      <c r="G4066" s="851"/>
      <c r="H4066" s="851"/>
      <c r="I4066" s="851"/>
      <c r="J4066" s="851"/>
      <c r="K4066" s="851"/>
      <c r="L4066" s="851"/>
      <c r="M4066" s="851"/>
      <c r="N4066" s="851"/>
      <c r="O4066" s="852"/>
      <c r="R4066"/>
      <c r="S4066"/>
      <c r="T4066"/>
      <c r="U4066"/>
    </row>
    <row r="4067" spans="2:21" ht="18" customHeight="1">
      <c r="B4067" s="853"/>
      <c r="C4067" s="851"/>
      <c r="D4067" s="851"/>
      <c r="E4067" s="851"/>
      <c r="F4067" s="851"/>
      <c r="G4067" s="851"/>
      <c r="H4067" s="851"/>
      <c r="I4067" s="851"/>
      <c r="J4067" s="851"/>
      <c r="K4067" s="851"/>
      <c r="L4067" s="851"/>
      <c r="M4067" s="851"/>
      <c r="N4067" s="851"/>
      <c r="O4067" s="852"/>
      <c r="R4067"/>
      <c r="S4067"/>
      <c r="T4067"/>
      <c r="U4067"/>
    </row>
    <row r="4068" spans="2:21" ht="18" customHeight="1">
      <c r="B4068" s="853"/>
      <c r="C4068" s="851"/>
      <c r="D4068" s="851"/>
      <c r="E4068" s="851"/>
      <c r="F4068" s="851"/>
      <c r="G4068" s="851"/>
      <c r="H4068" s="851"/>
      <c r="I4068" s="851"/>
      <c r="J4068" s="851"/>
      <c r="K4068" s="851"/>
      <c r="L4068" s="851"/>
      <c r="M4068" s="851"/>
      <c r="N4068" s="851"/>
      <c r="O4068" s="852"/>
      <c r="R4068"/>
      <c r="S4068"/>
      <c r="T4068"/>
      <c r="U4068"/>
    </row>
    <row r="4069" spans="2:21" ht="18" customHeight="1">
      <c r="B4069" s="853"/>
      <c r="C4069" s="851"/>
      <c r="D4069" s="851"/>
      <c r="E4069" s="851"/>
      <c r="F4069" s="851"/>
      <c r="G4069" s="851"/>
      <c r="H4069" s="851"/>
      <c r="I4069" s="851"/>
      <c r="J4069" s="851"/>
      <c r="K4069" s="851"/>
      <c r="L4069" s="851"/>
      <c r="M4069" s="851"/>
      <c r="N4069" s="851"/>
      <c r="O4069" s="852"/>
      <c r="R4069"/>
      <c r="S4069"/>
      <c r="T4069"/>
      <c r="U4069"/>
    </row>
    <row r="4070" spans="2:21" ht="18" customHeight="1">
      <c r="B4070" s="853"/>
      <c r="C4070" s="851"/>
      <c r="D4070" s="851"/>
      <c r="E4070" s="851"/>
      <c r="F4070" s="851"/>
      <c r="G4070" s="851"/>
      <c r="H4070" s="851"/>
      <c r="I4070" s="851"/>
      <c r="J4070" s="851"/>
      <c r="K4070" s="851"/>
      <c r="L4070" s="851"/>
      <c r="M4070" s="851"/>
      <c r="N4070" s="851"/>
      <c r="O4070" s="852"/>
      <c r="R4070"/>
      <c r="S4070"/>
      <c r="T4070"/>
      <c r="U4070"/>
    </row>
    <row r="4071" spans="2:21" ht="18" customHeight="1">
      <c r="B4071" s="853"/>
      <c r="C4071" s="851"/>
      <c r="D4071" s="851"/>
      <c r="E4071" s="851"/>
      <c r="F4071" s="851"/>
      <c r="G4071" s="851"/>
      <c r="H4071" s="851"/>
      <c r="I4071" s="851"/>
      <c r="J4071" s="851"/>
      <c r="K4071" s="851"/>
      <c r="L4071" s="851"/>
      <c r="M4071" s="851"/>
      <c r="N4071" s="851"/>
      <c r="O4071" s="852"/>
      <c r="R4071"/>
      <c r="S4071"/>
      <c r="T4071"/>
      <c r="U4071"/>
    </row>
    <row r="4072" spans="2:21" ht="18" customHeight="1">
      <c r="B4072" s="853"/>
      <c r="C4072" s="851"/>
      <c r="D4072" s="851"/>
      <c r="E4072" s="851"/>
      <c r="F4072" s="851"/>
      <c r="G4072" s="851"/>
      <c r="H4072" s="851"/>
      <c r="I4072" s="851"/>
      <c r="J4072" s="851"/>
      <c r="K4072" s="851"/>
      <c r="L4072" s="851"/>
      <c r="M4072" s="851"/>
      <c r="N4072" s="851"/>
      <c r="O4072" s="852"/>
      <c r="R4072"/>
      <c r="S4072"/>
      <c r="T4072"/>
      <c r="U4072"/>
    </row>
    <row r="4073" spans="2:21" ht="18" customHeight="1">
      <c r="B4073" s="979"/>
      <c r="C4073" s="980"/>
      <c r="D4073" s="980"/>
      <c r="E4073" s="980"/>
      <c r="F4073" s="980"/>
      <c r="G4073" s="980"/>
      <c r="H4073" s="980"/>
      <c r="I4073" s="980"/>
      <c r="J4073" s="980"/>
      <c r="K4073" s="980"/>
      <c r="L4073" s="980"/>
      <c r="M4073" s="980"/>
      <c r="N4073" s="980"/>
      <c r="O4073" s="981"/>
      <c r="R4073"/>
      <c r="S4073"/>
      <c r="T4073"/>
      <c r="U4073"/>
    </row>
    <row r="4074" spans="2:21" ht="18" customHeight="1">
      <c r="B4074" s="969" t="s">
        <v>385</v>
      </c>
      <c r="C4074" s="970"/>
      <c r="D4074" s="970"/>
      <c r="E4074" s="970"/>
      <c r="F4074" s="970"/>
      <c r="G4074" s="970"/>
      <c r="H4074" s="970"/>
      <c r="I4074" s="970"/>
      <c r="J4074" s="970"/>
      <c r="K4074" s="970"/>
      <c r="L4074" s="970"/>
      <c r="M4074" s="970"/>
      <c r="N4074" s="970"/>
      <c r="O4074" s="971"/>
      <c r="R4074"/>
      <c r="S4074"/>
      <c r="T4074"/>
      <c r="U4074"/>
    </row>
    <row r="4075" spans="2:21" ht="18" customHeight="1">
      <c r="B4075" s="972"/>
      <c r="C4075" s="851"/>
      <c r="D4075" s="851"/>
      <c r="E4075" s="851"/>
      <c r="F4075" s="851"/>
      <c r="G4075" s="851"/>
      <c r="H4075" s="851"/>
      <c r="I4075" s="851"/>
      <c r="J4075" s="851"/>
      <c r="K4075" s="851"/>
      <c r="L4075" s="851"/>
      <c r="M4075" s="851"/>
      <c r="N4075" s="851"/>
      <c r="O4075" s="852"/>
      <c r="R4075"/>
      <c r="S4075"/>
      <c r="T4075"/>
      <c r="U4075"/>
    </row>
    <row r="4076" spans="2:21" ht="18" customHeight="1">
      <c r="B4076" s="853"/>
      <c r="C4076" s="851"/>
      <c r="D4076" s="851"/>
      <c r="E4076" s="851"/>
      <c r="F4076" s="851"/>
      <c r="G4076" s="851"/>
      <c r="H4076" s="851"/>
      <c r="I4076" s="851"/>
      <c r="J4076" s="851"/>
      <c r="K4076" s="851"/>
      <c r="L4076" s="851"/>
      <c r="M4076" s="851"/>
      <c r="N4076" s="851"/>
      <c r="O4076" s="852"/>
      <c r="R4076"/>
      <c r="S4076"/>
      <c r="T4076"/>
      <c r="U4076"/>
    </row>
    <row r="4077" spans="2:21" ht="18" customHeight="1">
      <c r="B4077" s="853"/>
      <c r="C4077" s="851"/>
      <c r="D4077" s="851"/>
      <c r="E4077" s="851"/>
      <c r="F4077" s="851"/>
      <c r="G4077" s="851"/>
      <c r="H4077" s="851"/>
      <c r="I4077" s="851"/>
      <c r="J4077" s="851"/>
      <c r="K4077" s="851"/>
      <c r="L4077" s="851"/>
      <c r="M4077" s="851"/>
      <c r="N4077" s="851"/>
      <c r="O4077" s="852"/>
      <c r="R4077"/>
      <c r="S4077"/>
      <c r="T4077"/>
      <c r="U4077"/>
    </row>
    <row r="4078" spans="2:21" ht="18" customHeight="1">
      <c r="B4078" s="853"/>
      <c r="C4078" s="851"/>
      <c r="D4078" s="851"/>
      <c r="E4078" s="851"/>
      <c r="F4078" s="851"/>
      <c r="G4078" s="851"/>
      <c r="H4078" s="851"/>
      <c r="I4078" s="851"/>
      <c r="J4078" s="851"/>
      <c r="K4078" s="851"/>
      <c r="L4078" s="851"/>
      <c r="M4078" s="851"/>
      <c r="N4078" s="851"/>
      <c r="O4078" s="852"/>
      <c r="R4078"/>
      <c r="S4078"/>
      <c r="T4078"/>
      <c r="U4078"/>
    </row>
    <row r="4079" spans="2:21" ht="18" customHeight="1">
      <c r="B4079" s="973" t="s">
        <v>387</v>
      </c>
      <c r="C4079" s="974"/>
      <c r="D4079" s="974"/>
      <c r="E4079" s="974"/>
      <c r="F4079" s="974"/>
      <c r="G4079" s="974"/>
      <c r="H4079" s="974"/>
      <c r="I4079" s="974"/>
      <c r="J4079" s="974"/>
      <c r="K4079" s="974"/>
      <c r="L4079" s="974"/>
      <c r="M4079" s="974"/>
      <c r="N4079" s="974"/>
      <c r="O4079" s="975"/>
      <c r="R4079"/>
      <c r="S4079"/>
      <c r="T4079"/>
      <c r="U4079"/>
    </row>
    <row r="4080" spans="2:21" ht="18" customHeight="1">
      <c r="B4080" s="972"/>
      <c r="C4080" s="851"/>
      <c r="D4080" s="851"/>
      <c r="E4080" s="851"/>
      <c r="F4080" s="851"/>
      <c r="G4080" s="851"/>
      <c r="H4080" s="851"/>
      <c r="I4080" s="851"/>
      <c r="J4080" s="851"/>
      <c r="K4080" s="851"/>
      <c r="L4080" s="851"/>
      <c r="M4080" s="851"/>
      <c r="N4080" s="851"/>
      <c r="O4080" s="852"/>
      <c r="R4080"/>
      <c r="S4080"/>
      <c r="T4080"/>
      <c r="U4080"/>
    </row>
    <row r="4081" spans="1:21" ht="18" customHeight="1">
      <c r="B4081" s="854"/>
      <c r="C4081" s="855"/>
      <c r="D4081" s="855"/>
      <c r="E4081" s="855"/>
      <c r="F4081" s="855"/>
      <c r="G4081" s="855"/>
      <c r="H4081" s="855"/>
      <c r="I4081" s="855"/>
      <c r="J4081" s="855"/>
      <c r="K4081" s="855"/>
      <c r="L4081" s="855"/>
      <c r="M4081" s="855"/>
      <c r="N4081" s="855"/>
      <c r="O4081" s="856"/>
      <c r="R4081"/>
      <c r="S4081"/>
      <c r="T4081"/>
      <c r="U4081"/>
    </row>
    <row r="4082" spans="1:21" ht="18" customHeight="1">
      <c r="B4082" s="976" t="s">
        <v>88</v>
      </c>
      <c r="C4082" s="977"/>
      <c r="D4082" s="977"/>
      <c r="E4082" s="977"/>
      <c r="F4082" s="977"/>
      <c r="G4082" s="977"/>
      <c r="H4082" s="977"/>
      <c r="I4082" s="977"/>
      <c r="J4082" s="977"/>
      <c r="K4082" s="977"/>
      <c r="L4082" s="977"/>
      <c r="M4082" s="977"/>
      <c r="N4082" s="977"/>
      <c r="O4082" s="978"/>
      <c r="R4082"/>
      <c r="S4082"/>
      <c r="T4082"/>
      <c r="U4082"/>
    </row>
    <row r="4083" spans="1:21" ht="18" customHeight="1">
      <c r="B4083" s="955"/>
      <c r="C4083" s="956"/>
      <c r="D4083" s="956"/>
      <c r="E4083" s="956"/>
      <c r="F4083" s="956"/>
      <c r="G4083" s="956"/>
      <c r="H4083" s="956"/>
      <c r="I4083" s="956"/>
      <c r="J4083" s="956"/>
      <c r="K4083" s="956"/>
      <c r="L4083" s="956"/>
      <c r="M4083" s="956"/>
      <c r="N4083" s="956"/>
      <c r="O4083" s="957"/>
      <c r="R4083"/>
      <c r="S4083"/>
      <c r="T4083"/>
      <c r="U4083"/>
    </row>
    <row r="4084" spans="1:21" ht="18" customHeight="1">
      <c r="B4084" s="853"/>
      <c r="C4084" s="851"/>
      <c r="D4084" s="851"/>
      <c r="E4084" s="851"/>
      <c r="F4084" s="851"/>
      <c r="G4084" s="851"/>
      <c r="H4084" s="851"/>
      <c r="I4084" s="851"/>
      <c r="J4084" s="851"/>
      <c r="K4084" s="851"/>
      <c r="L4084" s="851"/>
      <c r="M4084" s="851"/>
      <c r="N4084" s="851"/>
      <c r="O4084" s="852"/>
      <c r="R4084"/>
      <c r="S4084"/>
      <c r="T4084"/>
      <c r="U4084"/>
    </row>
    <row r="4085" spans="1:21" s="519" customFormat="1" ht="18" customHeight="1">
      <c r="B4085" s="854"/>
      <c r="C4085" s="855"/>
      <c r="D4085" s="855"/>
      <c r="E4085" s="855"/>
      <c r="F4085" s="855"/>
      <c r="G4085" s="855"/>
      <c r="H4085" s="855"/>
      <c r="I4085" s="855"/>
      <c r="J4085" s="855"/>
      <c r="K4085" s="855"/>
      <c r="L4085" s="855"/>
      <c r="M4085" s="855"/>
      <c r="N4085" s="855"/>
      <c r="O4085" s="856"/>
    </row>
    <row r="4086" spans="1:21" s="1" customFormat="1" ht="4.5" customHeight="1" thickBot="1">
      <c r="B4086" s="500"/>
      <c r="C4086" s="500"/>
      <c r="D4086" s="501"/>
      <c r="E4086" s="501"/>
      <c r="F4086" s="501"/>
      <c r="G4086" s="501"/>
      <c r="H4086" s="501"/>
      <c r="I4086" s="501"/>
      <c r="J4086" s="501"/>
      <c r="K4086" s="501"/>
      <c r="L4086" s="501"/>
      <c r="M4086" s="501"/>
      <c r="N4086" s="501"/>
      <c r="O4086" s="501"/>
    </row>
    <row r="4087" spans="1:21" s="1" customFormat="1" ht="18" customHeight="1" thickBot="1">
      <c r="B4087" s="958" t="s">
        <v>76</v>
      </c>
      <c r="C4087" s="959"/>
      <c r="D4087" s="960"/>
      <c r="E4087" s="714">
        <v>38</v>
      </c>
      <c r="F4087" s="450"/>
      <c r="G4087" s="450"/>
      <c r="H4087" s="450"/>
      <c r="I4087" s="450"/>
      <c r="J4087" s="450"/>
      <c r="K4087" s="450"/>
      <c r="L4087" s="760"/>
      <c r="M4087" s="760"/>
      <c r="N4087" s="760"/>
      <c r="O4087" s="760"/>
    </row>
    <row r="4088" spans="1:21" s="38" customFormat="1" ht="18.75" customHeight="1">
      <c r="A4088" s="307"/>
      <c r="B4088" s="224" t="s">
        <v>493</v>
      </c>
      <c r="C4088" s="224"/>
      <c r="D4088" s="225"/>
      <c r="E4088" s="226"/>
      <c r="F4088" s="226"/>
      <c r="G4088" s="226"/>
      <c r="H4088" s="226"/>
      <c r="I4088" s="226"/>
      <c r="J4088" s="502"/>
      <c r="K4088" s="227"/>
      <c r="L4088" s="760"/>
      <c r="M4088" s="760"/>
      <c r="N4088" s="760"/>
      <c r="O4088" s="760"/>
    </row>
    <row r="4089" spans="1:21" s="38" customFormat="1">
      <c r="A4089" s="503"/>
      <c r="B4089" s="375" t="s">
        <v>228</v>
      </c>
      <c r="C4089" s="375"/>
      <c r="D4089" s="504"/>
      <c r="E4089" s="505"/>
      <c r="F4089" s="505"/>
      <c r="G4089" s="228" t="s">
        <v>229</v>
      </c>
      <c r="H4089" s="504"/>
      <c r="I4089" s="375" t="s">
        <v>230</v>
      </c>
      <c r="J4089" s="375"/>
      <c r="K4089" s="503"/>
      <c r="L4089" s="506"/>
      <c r="M4089" s="507"/>
      <c r="N4089" s="508"/>
      <c r="O4089" s="228" t="s">
        <v>229</v>
      </c>
    </row>
    <row r="4090" spans="1:21" s="38" customFormat="1">
      <c r="A4090" s="509"/>
      <c r="B4090" s="229" t="s">
        <v>231</v>
      </c>
      <c r="C4090" s="230"/>
      <c r="D4090" s="230"/>
      <c r="E4090" s="231"/>
      <c r="F4090" s="231" t="s">
        <v>232</v>
      </c>
      <c r="G4090" s="232" t="s">
        <v>233</v>
      </c>
      <c r="H4090" s="233"/>
      <c r="I4090" s="229" t="s">
        <v>231</v>
      </c>
      <c r="J4090" s="230"/>
      <c r="K4090" s="230"/>
      <c r="L4090" s="230"/>
      <c r="M4090" s="231"/>
      <c r="N4090" s="231" t="s">
        <v>232</v>
      </c>
      <c r="O4090" s="232" t="s">
        <v>233</v>
      </c>
    </row>
    <row r="4091" spans="1:21" s="38" customFormat="1" ht="18" customHeight="1">
      <c r="A4091" s="503"/>
      <c r="B4091" s="234" t="s">
        <v>234</v>
      </c>
      <c r="C4091" s="235"/>
      <c r="D4091" s="235"/>
      <c r="E4091" s="236"/>
      <c r="F4091" s="237"/>
      <c r="G4091" s="238"/>
      <c r="H4091" s="510"/>
      <c r="I4091" s="234" t="s">
        <v>235</v>
      </c>
      <c r="J4091" s="235"/>
      <c r="K4091" s="235"/>
      <c r="L4091" s="235"/>
      <c r="M4091" s="236"/>
      <c r="N4091" s="239"/>
      <c r="O4091" s="240"/>
    </row>
    <row r="4092" spans="1:21" s="38" customFormat="1" ht="14.25" customHeight="1">
      <c r="A4092" s="503"/>
      <c r="B4092" s="241"/>
      <c r="C4092" s="242"/>
      <c r="D4092" s="243"/>
      <c r="E4092" s="244"/>
      <c r="F4092" s="245"/>
      <c r="G4092" s="246"/>
      <c r="H4092" s="510"/>
      <c r="I4092" s="247"/>
      <c r="J4092" s="248"/>
      <c r="K4092" s="243"/>
      <c r="L4092" s="243"/>
      <c r="M4092" s="244"/>
      <c r="N4092" s="245"/>
      <c r="O4092" s="249"/>
    </row>
    <row r="4093" spans="1:21" s="38" customFormat="1" ht="14.25" customHeight="1">
      <c r="A4093" s="503"/>
      <c r="B4093" s="250"/>
      <c r="C4093" s="251"/>
      <c r="D4093" s="252"/>
      <c r="E4093" s="253"/>
      <c r="F4093" s="245"/>
      <c r="G4093" s="254">
        <f>ROUNDDOWN(SUM(F4092:F4099)/1000,0)</f>
        <v>0</v>
      </c>
      <c r="H4093" s="511"/>
      <c r="I4093" s="247"/>
      <c r="J4093" s="255"/>
      <c r="K4093" s="252"/>
      <c r="L4093" s="252"/>
      <c r="M4093" s="253"/>
      <c r="N4093" s="245"/>
      <c r="O4093" s="256">
        <f>ROUNDDOWN(SUM(N4092:N4104)/1000,0)</f>
        <v>0</v>
      </c>
    </row>
    <row r="4094" spans="1:21" s="38" customFormat="1" ht="14.25" customHeight="1">
      <c r="A4094" s="503"/>
      <c r="B4094" s="250"/>
      <c r="C4094" s="251"/>
      <c r="D4094" s="252"/>
      <c r="E4094" s="253"/>
      <c r="F4094" s="245"/>
      <c r="G4094" s="254"/>
      <c r="H4094" s="511"/>
      <c r="I4094" s="257"/>
      <c r="J4094" s="255"/>
      <c r="K4094" s="252"/>
      <c r="L4094" s="252"/>
      <c r="M4094" s="253"/>
      <c r="N4094" s="245"/>
      <c r="O4094" s="249"/>
    </row>
    <row r="4095" spans="1:21" s="38" customFormat="1" ht="14.25" customHeight="1">
      <c r="A4095" s="503"/>
      <c r="B4095" s="250"/>
      <c r="C4095" s="251"/>
      <c r="D4095" s="252"/>
      <c r="E4095" s="253"/>
      <c r="F4095" s="245"/>
      <c r="G4095" s="254"/>
      <c r="H4095" s="511"/>
      <c r="I4095" s="257"/>
      <c r="J4095" s="255"/>
      <c r="K4095" s="252"/>
      <c r="L4095" s="252"/>
      <c r="M4095" s="253"/>
      <c r="N4095" s="245"/>
      <c r="O4095" s="249"/>
    </row>
    <row r="4096" spans="1:21" s="38" customFormat="1" ht="14.25" customHeight="1">
      <c r="A4096" s="503"/>
      <c r="B4096" s="250"/>
      <c r="C4096" s="251"/>
      <c r="D4096" s="252"/>
      <c r="E4096" s="253"/>
      <c r="F4096" s="245"/>
      <c r="G4096" s="254"/>
      <c r="H4096" s="511"/>
      <c r="I4096" s="257"/>
      <c r="J4096" s="255"/>
      <c r="K4096" s="252"/>
      <c r="L4096" s="252"/>
      <c r="M4096" s="253"/>
      <c r="N4096" s="245"/>
      <c r="O4096" s="249"/>
    </row>
    <row r="4097" spans="1:15" s="38" customFormat="1" ht="14.25" customHeight="1">
      <c r="A4097" s="503"/>
      <c r="B4097" s="250"/>
      <c r="C4097" s="251"/>
      <c r="D4097" s="252"/>
      <c r="E4097" s="253"/>
      <c r="F4097" s="245"/>
      <c r="G4097" s="254"/>
      <c r="H4097" s="511"/>
      <c r="I4097" s="257"/>
      <c r="J4097" s="255"/>
      <c r="K4097" s="252"/>
      <c r="L4097" s="252"/>
      <c r="M4097" s="253"/>
      <c r="N4097" s="245"/>
      <c r="O4097" s="249"/>
    </row>
    <row r="4098" spans="1:15" s="38" customFormat="1" ht="14.25" customHeight="1">
      <c r="A4098" s="503"/>
      <c r="B4098" s="250"/>
      <c r="C4098" s="251"/>
      <c r="D4098" s="252"/>
      <c r="E4098" s="253"/>
      <c r="F4098" s="245"/>
      <c r="G4098" s="258"/>
      <c r="H4098" s="512"/>
      <c r="I4098" s="259"/>
      <c r="J4098" s="255"/>
      <c r="K4098" s="252"/>
      <c r="L4098" s="252"/>
      <c r="M4098" s="253"/>
      <c r="N4098" s="245"/>
      <c r="O4098" s="249"/>
    </row>
    <row r="4099" spans="1:15" s="38" customFormat="1" ht="14.25" customHeight="1">
      <c r="A4099" s="503"/>
      <c r="B4099" s="250"/>
      <c r="C4099" s="260"/>
      <c r="D4099" s="261"/>
      <c r="E4099" s="262"/>
      <c r="F4099" s="263"/>
      <c r="G4099" s="258"/>
      <c r="H4099" s="512"/>
      <c r="I4099" s="259"/>
      <c r="J4099" s="255"/>
      <c r="K4099" s="252"/>
      <c r="L4099" s="252"/>
      <c r="M4099" s="253"/>
      <c r="N4099" s="245"/>
      <c r="O4099" s="249"/>
    </row>
    <row r="4100" spans="1:15" s="38" customFormat="1" ht="14.25" customHeight="1">
      <c r="A4100" s="503"/>
      <c r="B4100" s="234" t="s">
        <v>236</v>
      </c>
      <c r="C4100" s="235"/>
      <c r="D4100" s="235"/>
      <c r="E4100" s="236"/>
      <c r="F4100" s="237"/>
      <c r="G4100" s="238"/>
      <c r="H4100" s="513"/>
      <c r="I4100" s="247"/>
      <c r="J4100" s="255"/>
      <c r="K4100" s="252"/>
      <c r="L4100" s="252"/>
      <c r="M4100" s="253"/>
      <c r="N4100" s="245"/>
      <c r="O4100" s="249"/>
    </row>
    <row r="4101" spans="1:15" s="38" customFormat="1" ht="14.25" customHeight="1">
      <c r="A4101" s="503"/>
      <c r="B4101" s="241"/>
      <c r="C4101" s="242"/>
      <c r="D4101" s="243"/>
      <c r="E4101" s="244"/>
      <c r="F4101" s="264"/>
      <c r="G4101" s="246"/>
      <c r="H4101" s="513"/>
      <c r="I4101" s="257"/>
      <c r="J4101" s="255"/>
      <c r="K4101" s="252"/>
      <c r="L4101" s="252"/>
      <c r="M4101" s="253"/>
      <c r="N4101" s="245"/>
      <c r="O4101" s="249"/>
    </row>
    <row r="4102" spans="1:15" s="38" customFormat="1" ht="14.25" customHeight="1">
      <c r="A4102" s="503"/>
      <c r="B4102" s="250"/>
      <c r="C4102" s="251"/>
      <c r="D4102" s="252"/>
      <c r="E4102" s="253"/>
      <c r="F4102" s="265"/>
      <c r="G4102" s="254">
        <f>ROUNDDOWN(SUM(F4101:F4105)/1000,0)</f>
        <v>0</v>
      </c>
      <c r="H4102" s="511"/>
      <c r="I4102" s="247"/>
      <c r="J4102" s="255"/>
      <c r="K4102" s="252"/>
      <c r="L4102" s="252"/>
      <c r="M4102" s="253"/>
      <c r="N4102" s="245"/>
      <c r="O4102" s="249"/>
    </row>
    <row r="4103" spans="1:15" s="38" customFormat="1" ht="14.25" customHeight="1">
      <c r="A4103" s="503"/>
      <c r="B4103" s="250"/>
      <c r="C4103" s="251"/>
      <c r="D4103" s="252"/>
      <c r="E4103" s="253"/>
      <c r="F4103" s="265"/>
      <c r="G4103" s="254"/>
      <c r="H4103" s="511"/>
      <c r="I4103" s="247"/>
      <c r="J4103" s="255"/>
      <c r="K4103" s="252"/>
      <c r="L4103" s="252"/>
      <c r="M4103" s="253"/>
      <c r="N4103" s="265"/>
      <c r="O4103" s="249"/>
    </row>
    <row r="4104" spans="1:15" s="38" customFormat="1" ht="14.25" customHeight="1">
      <c r="A4104" s="503"/>
      <c r="B4104" s="250"/>
      <c r="C4104" s="251"/>
      <c r="D4104" s="252"/>
      <c r="E4104" s="253"/>
      <c r="F4104" s="245"/>
      <c r="G4104" s="254"/>
      <c r="H4104" s="513"/>
      <c r="I4104" s="247"/>
      <c r="J4104" s="266"/>
      <c r="K4104" s="261"/>
      <c r="L4104" s="261"/>
      <c r="M4104" s="262"/>
      <c r="N4104" s="245"/>
      <c r="O4104" s="267"/>
    </row>
    <row r="4105" spans="1:15" s="38" customFormat="1" ht="14.25" customHeight="1">
      <c r="A4105" s="503"/>
      <c r="B4105" s="250"/>
      <c r="C4105" s="260"/>
      <c r="D4105" s="261"/>
      <c r="E4105" s="262"/>
      <c r="F4105" s="263"/>
      <c r="G4105" s="254"/>
      <c r="H4105" s="511"/>
      <c r="I4105" s="234" t="s">
        <v>237</v>
      </c>
      <c r="J4105" s="235"/>
      <c r="K4105" s="235"/>
      <c r="L4105" s="235"/>
      <c r="M4105" s="236"/>
      <c r="N4105" s="237"/>
      <c r="O4105" s="268"/>
    </row>
    <row r="4106" spans="1:15" s="38" customFormat="1" ht="14.25" customHeight="1">
      <c r="A4106" s="503"/>
      <c r="B4106" s="234" t="s">
        <v>238</v>
      </c>
      <c r="C4106" s="235"/>
      <c r="D4106" s="235"/>
      <c r="E4106" s="236"/>
      <c r="F4106" s="237"/>
      <c r="G4106" s="238"/>
      <c r="H4106" s="511"/>
      <c r="I4106" s="247"/>
      <c r="J4106" s="248"/>
      <c r="K4106" s="243"/>
      <c r="L4106" s="243"/>
      <c r="M4106" s="244"/>
      <c r="N4106" s="245"/>
      <c r="O4106" s="249"/>
    </row>
    <row r="4107" spans="1:15" s="38" customFormat="1" ht="14.25" customHeight="1">
      <c r="A4107" s="503"/>
      <c r="B4107" s="241"/>
      <c r="C4107" s="242"/>
      <c r="D4107" s="243"/>
      <c r="E4107" s="244"/>
      <c r="F4107" s="264"/>
      <c r="G4107" s="246"/>
      <c r="H4107" s="513"/>
      <c r="I4107" s="247"/>
      <c r="J4107" s="255"/>
      <c r="K4107" s="252"/>
      <c r="L4107" s="252"/>
      <c r="M4107" s="253"/>
      <c r="N4107" s="265"/>
      <c r="O4107" s="256">
        <f>ROUNDDOWN(SUM(N4106:N4122)/1000,0)</f>
        <v>0</v>
      </c>
    </row>
    <row r="4108" spans="1:15" s="38" customFormat="1" ht="14.25" customHeight="1">
      <c r="A4108" s="503"/>
      <c r="B4108" s="250"/>
      <c r="C4108" s="251"/>
      <c r="D4108" s="252"/>
      <c r="E4108" s="253"/>
      <c r="F4108" s="265"/>
      <c r="G4108" s="254">
        <f>ROUNDDOWN(SUM(F4107:F4112)/1000,0)</f>
        <v>0</v>
      </c>
      <c r="H4108" s="513"/>
      <c r="I4108" s="257"/>
      <c r="J4108" s="255"/>
      <c r="K4108" s="252"/>
      <c r="L4108" s="252"/>
      <c r="M4108" s="253"/>
      <c r="N4108" s="245"/>
      <c r="O4108" s="249"/>
    </row>
    <row r="4109" spans="1:15" s="38" customFormat="1" ht="14.25" customHeight="1">
      <c r="A4109" s="503"/>
      <c r="B4109" s="250"/>
      <c r="C4109" s="251"/>
      <c r="D4109" s="252"/>
      <c r="E4109" s="253"/>
      <c r="F4109" s="265"/>
      <c r="G4109" s="254"/>
      <c r="H4109" s="513"/>
      <c r="I4109" s="257"/>
      <c r="J4109" s="255"/>
      <c r="K4109" s="252"/>
      <c r="L4109" s="252"/>
      <c r="M4109" s="253"/>
      <c r="N4109" s="245"/>
      <c r="O4109" s="249"/>
    </row>
    <row r="4110" spans="1:15" s="38" customFormat="1" ht="14.25" customHeight="1">
      <c r="A4110" s="503"/>
      <c r="B4110" s="250"/>
      <c r="C4110" s="251"/>
      <c r="D4110" s="252"/>
      <c r="E4110" s="253"/>
      <c r="F4110" s="265"/>
      <c r="G4110" s="254"/>
      <c r="H4110" s="511"/>
      <c r="I4110" s="257"/>
      <c r="J4110" s="255"/>
      <c r="K4110" s="252"/>
      <c r="L4110" s="252"/>
      <c r="M4110" s="253"/>
      <c r="N4110" s="265"/>
      <c r="O4110" s="249"/>
    </row>
    <row r="4111" spans="1:15" s="38" customFormat="1" ht="14.25" customHeight="1">
      <c r="A4111" s="503"/>
      <c r="B4111" s="250"/>
      <c r="C4111" s="251"/>
      <c r="D4111" s="252"/>
      <c r="E4111" s="253"/>
      <c r="F4111" s="245"/>
      <c r="G4111" s="254"/>
      <c r="H4111" s="511"/>
      <c r="I4111" s="257"/>
      <c r="J4111" s="255"/>
      <c r="K4111" s="252"/>
      <c r="L4111" s="252"/>
      <c r="M4111" s="253"/>
      <c r="N4111" s="265"/>
      <c r="O4111" s="249"/>
    </row>
    <row r="4112" spans="1:15" s="38" customFormat="1" ht="14.25" customHeight="1">
      <c r="A4112" s="503"/>
      <c r="B4112" s="250"/>
      <c r="C4112" s="260"/>
      <c r="D4112" s="261"/>
      <c r="E4112" s="262"/>
      <c r="F4112" s="263"/>
      <c r="G4112" s="254"/>
      <c r="H4112" s="511"/>
      <c r="I4112" s="247"/>
      <c r="J4112" s="255"/>
      <c r="K4112" s="252"/>
      <c r="L4112" s="252"/>
      <c r="M4112" s="253"/>
      <c r="N4112" s="265"/>
      <c r="O4112" s="249"/>
    </row>
    <row r="4113" spans="1:15" s="38" customFormat="1" ht="14.25" customHeight="1">
      <c r="A4113" s="503"/>
      <c r="B4113" s="234" t="s">
        <v>239</v>
      </c>
      <c r="C4113" s="235"/>
      <c r="D4113" s="235"/>
      <c r="E4113" s="236"/>
      <c r="F4113" s="237"/>
      <c r="G4113" s="238"/>
      <c r="H4113" s="511"/>
      <c r="I4113" s="257"/>
      <c r="J4113" s="255"/>
      <c r="K4113" s="252"/>
      <c r="L4113" s="252"/>
      <c r="M4113" s="253"/>
      <c r="N4113" s="265"/>
      <c r="O4113" s="249"/>
    </row>
    <row r="4114" spans="1:15" s="38" customFormat="1" ht="14.25" customHeight="1">
      <c r="A4114" s="503"/>
      <c r="B4114" s="241"/>
      <c r="C4114" s="242"/>
      <c r="D4114" s="243"/>
      <c r="E4114" s="244"/>
      <c r="F4114" s="264"/>
      <c r="G4114" s="246"/>
      <c r="H4114" s="513"/>
      <c r="I4114" s="247"/>
      <c r="J4114" s="255"/>
      <c r="K4114" s="252"/>
      <c r="L4114" s="252"/>
      <c r="M4114" s="253"/>
      <c r="N4114" s="245"/>
      <c r="O4114" s="249"/>
    </row>
    <row r="4115" spans="1:15" s="38" customFormat="1" ht="14.25" customHeight="1">
      <c r="A4115" s="503"/>
      <c r="B4115" s="250"/>
      <c r="C4115" s="251"/>
      <c r="D4115" s="252"/>
      <c r="E4115" s="253"/>
      <c r="F4115" s="265"/>
      <c r="G4115" s="254">
        <f>ROUNDDOWN(SUM(F4114:F4118)/1000,0)</f>
        <v>0</v>
      </c>
      <c r="H4115" s="513"/>
      <c r="I4115" s="247"/>
      <c r="J4115" s="255"/>
      <c r="K4115" s="252"/>
      <c r="L4115" s="252"/>
      <c r="M4115" s="253"/>
      <c r="N4115" s="245"/>
      <c r="O4115" s="249"/>
    </row>
    <row r="4116" spans="1:15" s="38" customFormat="1" ht="14.25" customHeight="1">
      <c r="A4116" s="503"/>
      <c r="B4116" s="250"/>
      <c r="C4116" s="251"/>
      <c r="D4116" s="252"/>
      <c r="E4116" s="253"/>
      <c r="F4116" s="265"/>
      <c r="G4116" s="254"/>
      <c r="H4116" s="513"/>
      <c r="I4116" s="247"/>
      <c r="J4116" s="255"/>
      <c r="K4116" s="252"/>
      <c r="L4116" s="252"/>
      <c r="M4116" s="253"/>
      <c r="N4116" s="245"/>
      <c r="O4116" s="249"/>
    </row>
    <row r="4117" spans="1:15" s="38" customFormat="1" ht="14.25" customHeight="1">
      <c r="A4117" s="503"/>
      <c r="B4117" s="250"/>
      <c r="C4117" s="251"/>
      <c r="D4117" s="252"/>
      <c r="E4117" s="253"/>
      <c r="F4117" s="245"/>
      <c r="G4117" s="254"/>
      <c r="H4117" s="511"/>
      <c r="I4117" s="257"/>
      <c r="J4117" s="255"/>
      <c r="K4117" s="252"/>
      <c r="L4117" s="252"/>
      <c r="M4117" s="253"/>
      <c r="N4117" s="265"/>
      <c r="O4117" s="249"/>
    </row>
    <row r="4118" spans="1:15" s="38" customFormat="1" ht="14.25" customHeight="1">
      <c r="A4118" s="503"/>
      <c r="B4118" s="250"/>
      <c r="C4118" s="260"/>
      <c r="D4118" s="261"/>
      <c r="E4118" s="262"/>
      <c r="F4118" s="263"/>
      <c r="G4118" s="254"/>
      <c r="H4118" s="511"/>
      <c r="I4118" s="257"/>
      <c r="J4118" s="255"/>
      <c r="K4118" s="252"/>
      <c r="L4118" s="252"/>
      <c r="M4118" s="253"/>
      <c r="N4118" s="245"/>
      <c r="O4118" s="249"/>
    </row>
    <row r="4119" spans="1:15" s="38" customFormat="1" ht="14.25" customHeight="1">
      <c r="A4119" s="503"/>
      <c r="B4119" s="234" t="s">
        <v>240</v>
      </c>
      <c r="C4119" s="235"/>
      <c r="D4119" s="235"/>
      <c r="E4119" s="236"/>
      <c r="F4119" s="237"/>
      <c r="G4119" s="238"/>
      <c r="H4119" s="511"/>
      <c r="I4119" s="257"/>
      <c r="J4119" s="255"/>
      <c r="K4119" s="252"/>
      <c r="L4119" s="252"/>
      <c r="M4119" s="253"/>
      <c r="N4119" s="245"/>
      <c r="O4119" s="249"/>
    </row>
    <row r="4120" spans="1:15" s="38" customFormat="1" ht="14.25" customHeight="1">
      <c r="A4120" s="503"/>
      <c r="B4120" s="241"/>
      <c r="C4120" s="242"/>
      <c r="D4120" s="243"/>
      <c r="E4120" s="244"/>
      <c r="F4120" s="269"/>
      <c r="G4120" s="246"/>
      <c r="H4120" s="511"/>
      <c r="I4120" s="257"/>
      <c r="J4120" s="255"/>
      <c r="K4120" s="252"/>
      <c r="L4120" s="252"/>
      <c r="M4120" s="253"/>
      <c r="N4120" s="245"/>
      <c r="O4120" s="249"/>
    </row>
    <row r="4121" spans="1:15" s="38" customFormat="1" ht="14.25" customHeight="1">
      <c r="A4121" s="503"/>
      <c r="B4121" s="250"/>
      <c r="C4121" s="251"/>
      <c r="D4121" s="252"/>
      <c r="E4121" s="253"/>
      <c r="F4121" s="245"/>
      <c r="G4121" s="246">
        <f>ROUNDDOWN(SUM(F4120:F4124)/1000,0)</f>
        <v>0</v>
      </c>
      <c r="H4121" s="511"/>
      <c r="I4121" s="247"/>
      <c r="J4121" s="255"/>
      <c r="K4121" s="252"/>
      <c r="L4121" s="252"/>
      <c r="M4121" s="253"/>
      <c r="N4121" s="265"/>
      <c r="O4121" s="249"/>
    </row>
    <row r="4122" spans="1:15" s="38" customFormat="1" ht="14.25" customHeight="1">
      <c r="A4122" s="503"/>
      <c r="B4122" s="250"/>
      <c r="C4122" s="251"/>
      <c r="D4122" s="252"/>
      <c r="E4122" s="253"/>
      <c r="F4122" s="265"/>
      <c r="G4122" s="246"/>
      <c r="H4122" s="513"/>
      <c r="I4122" s="247"/>
      <c r="J4122" s="266"/>
      <c r="K4122" s="261"/>
      <c r="L4122" s="261"/>
      <c r="M4122" s="262"/>
      <c r="N4122" s="245"/>
      <c r="O4122" s="267"/>
    </row>
    <row r="4123" spans="1:15" s="38" customFormat="1" ht="14.25" customHeight="1">
      <c r="A4123" s="503"/>
      <c r="B4123" s="250"/>
      <c r="C4123" s="251"/>
      <c r="D4123" s="252"/>
      <c r="E4123" s="253"/>
      <c r="F4123" s="265"/>
      <c r="G4123" s="246"/>
      <c r="H4123" s="511"/>
      <c r="I4123" s="270" t="s">
        <v>241</v>
      </c>
      <c r="J4123" s="271"/>
      <c r="K4123" s="271"/>
      <c r="L4123" s="271"/>
      <c r="M4123" s="272"/>
      <c r="N4123" s="237"/>
      <c r="O4123" s="268"/>
    </row>
    <row r="4124" spans="1:15" s="38" customFormat="1" ht="14.25" customHeight="1">
      <c r="A4124" s="503"/>
      <c r="B4124" s="250"/>
      <c r="C4124" s="260"/>
      <c r="D4124" s="261"/>
      <c r="E4124" s="262"/>
      <c r="F4124" s="263"/>
      <c r="G4124" s="254"/>
      <c r="H4124" s="513"/>
      <c r="I4124" s="247"/>
      <c r="J4124" s="248"/>
      <c r="K4124" s="243"/>
      <c r="L4124" s="243"/>
      <c r="M4124" s="244"/>
      <c r="N4124" s="273"/>
      <c r="O4124" s="249"/>
    </row>
    <row r="4125" spans="1:15" s="38" customFormat="1" ht="14.25" customHeight="1">
      <c r="A4125" s="503"/>
      <c r="B4125" s="234" t="s">
        <v>242</v>
      </c>
      <c r="C4125" s="235"/>
      <c r="D4125" s="235"/>
      <c r="E4125" s="236"/>
      <c r="F4125" s="237"/>
      <c r="G4125" s="238"/>
      <c r="H4125" s="513"/>
      <c r="I4125" s="247"/>
      <c r="J4125" s="255"/>
      <c r="K4125" s="252"/>
      <c r="L4125" s="252"/>
      <c r="M4125" s="253"/>
      <c r="N4125" s="274"/>
      <c r="O4125" s="275">
        <f>ROUNDDOWN(SUM(N4124:N4135)/1000,0)</f>
        <v>0</v>
      </c>
    </row>
    <row r="4126" spans="1:15" s="38" customFormat="1" ht="14.25" customHeight="1">
      <c r="A4126" s="503"/>
      <c r="B4126" s="241"/>
      <c r="C4126" s="242"/>
      <c r="D4126" s="243"/>
      <c r="E4126" s="244"/>
      <c r="F4126" s="269"/>
      <c r="G4126" s="246"/>
      <c r="H4126" s="513"/>
      <c r="I4126" s="257"/>
      <c r="J4126" s="255"/>
      <c r="K4126" s="252"/>
      <c r="L4126" s="252"/>
      <c r="M4126" s="253"/>
      <c r="N4126" s="276"/>
      <c r="O4126" s="249"/>
    </row>
    <row r="4127" spans="1:15" s="38" customFormat="1" ht="14.25" customHeight="1">
      <c r="A4127" s="503"/>
      <c r="B4127" s="250"/>
      <c r="C4127" s="251"/>
      <c r="D4127" s="252"/>
      <c r="E4127" s="253"/>
      <c r="F4127" s="263"/>
      <c r="G4127" s="254">
        <f>ROUNDDOWN(SUM(F4126:F4129)/1000,0)</f>
        <v>0</v>
      </c>
      <c r="H4127" s="511"/>
      <c r="I4127" s="247"/>
      <c r="J4127" s="255"/>
      <c r="K4127" s="252"/>
      <c r="L4127" s="252"/>
      <c r="M4127" s="253"/>
      <c r="N4127" s="274"/>
      <c r="O4127" s="249"/>
    </row>
    <row r="4128" spans="1:15" s="38" customFormat="1" ht="14.25" customHeight="1">
      <c r="A4128" s="503"/>
      <c r="B4128" s="250"/>
      <c r="C4128" s="251"/>
      <c r="D4128" s="252"/>
      <c r="E4128" s="253"/>
      <c r="F4128" s="263"/>
      <c r="G4128" s="254"/>
      <c r="H4128" s="513"/>
      <c r="I4128" s="257"/>
      <c r="J4128" s="255"/>
      <c r="K4128" s="252"/>
      <c r="L4128" s="252"/>
      <c r="M4128" s="253"/>
      <c r="N4128" s="276"/>
      <c r="O4128" s="249"/>
    </row>
    <row r="4129" spans="1:21" s="38" customFormat="1" ht="14.25" customHeight="1">
      <c r="A4129" s="503"/>
      <c r="B4129" s="250"/>
      <c r="C4129" s="260"/>
      <c r="D4129" s="261"/>
      <c r="E4129" s="262"/>
      <c r="F4129" s="263"/>
      <c r="G4129" s="254"/>
      <c r="H4129" s="513"/>
      <c r="I4129" s="247"/>
      <c r="J4129" s="255"/>
      <c r="K4129" s="252"/>
      <c r="L4129" s="252"/>
      <c r="M4129" s="253"/>
      <c r="N4129" s="274"/>
      <c r="O4129" s="249"/>
    </row>
    <row r="4130" spans="1:21" s="38" customFormat="1" ht="14.25" customHeight="1" thickBot="1">
      <c r="A4130" s="503"/>
      <c r="B4130" s="277" t="s">
        <v>243</v>
      </c>
      <c r="C4130" s="278"/>
      <c r="D4130" s="278"/>
      <c r="E4130" s="279"/>
      <c r="F4130" s="280"/>
      <c r="G4130" s="281">
        <f>G4131-G4093-G4102-G4108-G4115-G4121-G4127</f>
        <v>0</v>
      </c>
      <c r="H4130" s="511"/>
      <c r="I4130" s="282"/>
      <c r="J4130" s="255"/>
      <c r="K4130" s="252"/>
      <c r="L4130" s="252"/>
      <c r="M4130" s="253"/>
      <c r="N4130" s="274"/>
      <c r="O4130" s="249"/>
    </row>
    <row r="4131" spans="1:21" s="38" customFormat="1" ht="20.149999999999999" customHeight="1" thickTop="1">
      <c r="A4131" s="503"/>
      <c r="B4131" s="961" t="s">
        <v>244</v>
      </c>
      <c r="C4131" s="962"/>
      <c r="D4131" s="962"/>
      <c r="E4131" s="962"/>
      <c r="F4131" s="963"/>
      <c r="G4131" s="283">
        <f>O4138</f>
        <v>0</v>
      </c>
      <c r="H4131" s="511"/>
      <c r="I4131" s="284"/>
      <c r="J4131" s="255"/>
      <c r="K4131" s="252"/>
      <c r="L4131" s="252"/>
      <c r="M4131" s="253"/>
      <c r="N4131" s="274"/>
      <c r="O4131" s="249"/>
    </row>
    <row r="4132" spans="1:21" s="38" customFormat="1" ht="14.25" customHeight="1">
      <c r="A4132" s="503"/>
      <c r="B4132" s="285" t="s">
        <v>245</v>
      </c>
      <c r="C4132" s="286"/>
      <c r="D4132" s="286"/>
      <c r="E4132" s="286"/>
      <c r="F4132" s="286"/>
      <c r="G4132" s="287"/>
      <c r="H4132" s="287"/>
      <c r="I4132" s="247"/>
      <c r="J4132" s="255"/>
      <c r="K4132" s="252"/>
      <c r="L4132" s="252"/>
      <c r="M4132" s="253"/>
      <c r="N4132" s="274"/>
      <c r="O4132" s="249"/>
    </row>
    <row r="4133" spans="1:21" s="38" customFormat="1" ht="14.25" customHeight="1">
      <c r="A4133" s="503"/>
      <c r="B4133" s="288" t="s">
        <v>246</v>
      </c>
      <c r="C4133" s="286"/>
      <c r="D4133" s="286"/>
      <c r="E4133" s="286"/>
      <c r="F4133" s="286"/>
      <c r="G4133" s="289" t="s">
        <v>247</v>
      </c>
      <c r="H4133" s="514"/>
      <c r="I4133" s="247"/>
      <c r="J4133" s="255"/>
      <c r="K4133" s="252"/>
      <c r="L4133" s="252"/>
      <c r="M4133" s="253"/>
      <c r="N4133" s="274"/>
      <c r="O4133" s="249"/>
    </row>
    <row r="4134" spans="1:21" s="38" customFormat="1" ht="14.25" customHeight="1">
      <c r="A4134" s="503"/>
      <c r="B4134" s="964" t="s">
        <v>2</v>
      </c>
      <c r="C4134" s="965"/>
      <c r="D4134" s="965"/>
      <c r="E4134" s="965"/>
      <c r="F4134" s="966"/>
      <c r="G4134" s="290" t="s">
        <v>85</v>
      </c>
      <c r="H4134" s="514"/>
      <c r="I4134" s="247"/>
      <c r="J4134" s="255"/>
      <c r="K4134" s="252"/>
      <c r="L4134" s="252"/>
      <c r="M4134" s="253"/>
      <c r="N4134" s="274"/>
      <c r="O4134" s="249"/>
    </row>
    <row r="4135" spans="1:21" s="38" customFormat="1" ht="20.149999999999999" customHeight="1" thickBot="1">
      <c r="A4135" s="503"/>
      <c r="B4135" s="943" t="s">
        <v>248</v>
      </c>
      <c r="C4135" s="967"/>
      <c r="D4135" s="967"/>
      <c r="E4135" s="967"/>
      <c r="F4135" s="968"/>
      <c r="G4135" s="291"/>
      <c r="H4135" s="515"/>
      <c r="I4135" s="292"/>
      <c r="J4135" s="293"/>
      <c r="K4135" s="294"/>
      <c r="L4135" s="294"/>
      <c r="M4135" s="295"/>
      <c r="N4135" s="296"/>
      <c r="O4135" s="297"/>
    </row>
    <row r="4136" spans="1:21" s="38" customFormat="1" ht="22.25" customHeight="1" thickTop="1">
      <c r="A4136" s="503"/>
      <c r="B4136" s="943" t="s">
        <v>249</v>
      </c>
      <c r="C4136" s="944"/>
      <c r="D4136" s="944"/>
      <c r="E4136" s="944"/>
      <c r="F4136" s="945"/>
      <c r="G4136" s="291"/>
      <c r="H4136" s="298"/>
      <c r="I4136" s="946" t="s">
        <v>250</v>
      </c>
      <c r="J4136" s="947"/>
      <c r="K4136" s="947"/>
      <c r="L4136" s="947"/>
      <c r="M4136" s="947"/>
      <c r="N4136" s="948"/>
      <c r="O4136" s="299">
        <f>SUM(O4093,O4107,O4125,)</f>
        <v>0</v>
      </c>
    </row>
    <row r="4137" spans="1:21" s="38" customFormat="1" ht="35.15" customHeight="1" thickBot="1">
      <c r="A4137" s="503"/>
      <c r="B4137" s="949" t="s">
        <v>251</v>
      </c>
      <c r="C4137" s="950"/>
      <c r="D4137" s="950"/>
      <c r="E4137" s="950"/>
      <c r="F4137" s="951"/>
      <c r="G4137" s="300"/>
      <c r="H4137" s="226"/>
      <c r="I4137" s="929" t="s">
        <v>252</v>
      </c>
      <c r="J4137" s="930"/>
      <c r="K4137" s="930"/>
      <c r="L4137" s="930"/>
      <c r="M4137" s="930"/>
      <c r="N4137" s="931"/>
      <c r="O4137" s="301">
        <f>IF(共通入力シート!$B$18="課税事業者",ROUNDDOWN((O4136-G4138)*10/110,0),0)</f>
        <v>0</v>
      </c>
    </row>
    <row r="4138" spans="1:21" s="38" customFormat="1" ht="25.25" customHeight="1" thickTop="1">
      <c r="A4138" s="503"/>
      <c r="B4138" s="952" t="s">
        <v>90</v>
      </c>
      <c r="C4138" s="953"/>
      <c r="D4138" s="953"/>
      <c r="E4138" s="953"/>
      <c r="F4138" s="954"/>
      <c r="G4138" s="302">
        <f>SUM(G4135:G4137)</f>
        <v>0</v>
      </c>
      <c r="H4138" s="516"/>
      <c r="I4138" s="929" t="s">
        <v>253</v>
      </c>
      <c r="J4138" s="930"/>
      <c r="K4138" s="930"/>
      <c r="L4138" s="930"/>
      <c r="M4138" s="930"/>
      <c r="N4138" s="931"/>
      <c r="O4138" s="299">
        <f>O4136-O4137</f>
        <v>0</v>
      </c>
    </row>
    <row r="4139" spans="1:21" s="38" customFormat="1" ht="26.25" customHeight="1">
      <c r="A4139" s="503"/>
      <c r="B4139" s="517" t="s">
        <v>254</v>
      </c>
      <c r="C4139" s="303"/>
      <c r="D4139" s="303"/>
      <c r="E4139" s="303"/>
      <c r="F4139" s="303"/>
      <c r="G4139" s="304"/>
      <c r="H4139" s="516"/>
      <c r="I4139" s="929" t="s">
        <v>255</v>
      </c>
      <c r="J4139" s="930"/>
      <c r="K4139" s="930"/>
      <c r="L4139" s="930"/>
      <c r="M4139" s="930"/>
      <c r="N4139" s="931"/>
      <c r="O4139" s="742"/>
    </row>
    <row r="4140" spans="1:21" s="38" customFormat="1" ht="10.5" customHeight="1" thickBot="1">
      <c r="A4140" s="503"/>
      <c r="B4140" s="1"/>
      <c r="C4140" s="303"/>
      <c r="D4140" s="303"/>
      <c r="E4140" s="303"/>
      <c r="F4140" s="303"/>
      <c r="G4140" s="304"/>
      <c r="H4140" s="516"/>
      <c r="I4140" s="518"/>
    </row>
    <row r="4141" spans="1:21" s="38" customFormat="1" ht="25.25" customHeight="1" thickBot="1">
      <c r="A4141" s="503"/>
      <c r="B4141" s="932" t="s">
        <v>103</v>
      </c>
      <c r="C4141" s="933"/>
      <c r="D4141" s="934" t="str">
        <f>IF(共通入力シート!$B$2="","",共通入力シート!$B$2)</f>
        <v/>
      </c>
      <c r="E4141" s="934"/>
      <c r="F4141" s="934"/>
      <c r="G4141" s="935"/>
      <c r="H4141" s="936" t="str">
        <f>IF(共通入力シート!$B$18="※選択してください。","★「共通入力シート」の消費税等仕入控除税額の取扱を選択してください。","")</f>
        <v>★「共通入力シート」の消費税等仕入控除税額の取扱を選択してください。</v>
      </c>
      <c r="I4141" s="937"/>
      <c r="J4141" s="937"/>
      <c r="K4141" s="937"/>
      <c r="L4141" s="937"/>
      <c r="M4141" s="937"/>
      <c r="N4141" s="937"/>
      <c r="O4141" s="937"/>
    </row>
    <row r="4142" spans="1:21" s="38" customFormat="1" ht="25.25" customHeight="1" thickBot="1">
      <c r="A4142" s="503"/>
      <c r="B4142" s="938" t="s">
        <v>256</v>
      </c>
      <c r="C4142" s="939"/>
      <c r="D4142" s="940" t="str">
        <f>IF(O4138=0,"",MAX(0,MIN(INT(O4138/2),G4130)))</f>
        <v/>
      </c>
      <c r="E4142" s="940"/>
      <c r="F4142" s="940"/>
      <c r="G4142" s="305" t="s">
        <v>257</v>
      </c>
      <c r="H4142" s="941" t="s">
        <v>497</v>
      </c>
      <c r="I4142" s="942"/>
      <c r="J4142" s="942"/>
      <c r="K4142" s="942"/>
      <c r="L4142" s="942"/>
      <c r="M4142" s="942"/>
      <c r="N4142" s="942"/>
      <c r="O4142" s="942"/>
    </row>
    <row r="4143" spans="1:21" ht="14.25" customHeight="1" thickBot="1">
      <c r="B4143" s="44" t="s">
        <v>492</v>
      </c>
      <c r="C4143" s="4"/>
      <c r="D4143" s="4"/>
      <c r="E4143" s="4"/>
      <c r="F4143" s="4"/>
      <c r="G4143" s="4"/>
      <c r="H4143" s="4"/>
      <c r="I4143" s="4"/>
      <c r="J4143" s="4"/>
      <c r="K4143" s="4"/>
      <c r="L4143" s="4"/>
      <c r="M4143" s="4"/>
      <c r="N4143" s="4"/>
      <c r="O4143" s="4"/>
      <c r="R4143"/>
      <c r="S4143"/>
      <c r="T4143"/>
      <c r="U4143"/>
    </row>
    <row r="4144" spans="1:21" ht="14.25" customHeight="1">
      <c r="B4144" s="1008" t="s">
        <v>76</v>
      </c>
      <c r="C4144" s="1009"/>
      <c r="D4144" s="1012">
        <v>39</v>
      </c>
      <c r="E4144" s="1008" t="s">
        <v>220</v>
      </c>
      <c r="F4144" s="1014"/>
      <c r="G4144" s="1015"/>
      <c r="H4144" s="1018" t="str">
        <f>IF(F4144="","←選択してください。","")</f>
        <v>←選択してください。</v>
      </c>
      <c r="I4144" s="1019"/>
      <c r="J4144" s="1019"/>
      <c r="K4144" s="1019"/>
      <c r="L4144" s="1019"/>
      <c r="M4144" s="1019"/>
      <c r="N4144" s="1019"/>
      <c r="O4144" s="1019"/>
      <c r="R4144"/>
      <c r="S4144"/>
      <c r="T4144"/>
      <c r="U4144"/>
    </row>
    <row r="4145" spans="2:21" ht="14.25" customHeight="1" thickBot="1">
      <c r="B4145" s="1010"/>
      <c r="C4145" s="1011"/>
      <c r="D4145" s="1013"/>
      <c r="E4145" s="1010"/>
      <c r="F4145" s="1016"/>
      <c r="G4145" s="1017"/>
      <c r="H4145" s="1020"/>
      <c r="I4145" s="1021"/>
      <c r="J4145" s="1021"/>
      <c r="K4145" s="1021"/>
      <c r="L4145" s="1021"/>
      <c r="M4145" s="1021"/>
      <c r="N4145" s="1021"/>
      <c r="O4145" s="1021"/>
      <c r="R4145"/>
      <c r="S4145"/>
      <c r="T4145"/>
      <c r="U4145"/>
    </row>
    <row r="4146" spans="2:21" ht="16.5" customHeight="1">
      <c r="B4146" s="488" t="s">
        <v>77</v>
      </c>
      <c r="C4146" s="489"/>
      <c r="D4146" s="489"/>
      <c r="E4146" s="490"/>
      <c r="F4146" s="489"/>
      <c r="G4146" s="489"/>
      <c r="H4146" s="491"/>
      <c r="I4146" s="491"/>
      <c r="J4146" s="491"/>
      <c r="K4146" s="491"/>
      <c r="L4146" s="491"/>
      <c r="M4146" s="491"/>
      <c r="N4146" s="491"/>
      <c r="O4146" s="492"/>
      <c r="R4146"/>
      <c r="S4146"/>
      <c r="T4146"/>
      <c r="U4146"/>
    </row>
    <row r="4147" spans="2:21" ht="18.75" customHeight="1">
      <c r="B4147" s="999"/>
      <c r="C4147" s="1000"/>
      <c r="D4147" s="1000"/>
      <c r="E4147" s="1000"/>
      <c r="F4147" s="1000"/>
      <c r="G4147" s="1000"/>
      <c r="H4147" s="1000"/>
      <c r="I4147" s="1000"/>
      <c r="J4147" s="1000"/>
      <c r="K4147" s="1000"/>
      <c r="L4147" s="493" t="s">
        <v>388</v>
      </c>
      <c r="M4147" s="1003"/>
      <c r="N4147" s="1003"/>
      <c r="O4147" s="1004"/>
      <c r="Q4147" s="498" t="str">
        <f>IF(M4147="", "←選択してください。", "")</f>
        <v>←選択してください。</v>
      </c>
      <c r="R4147"/>
      <c r="S4147"/>
      <c r="T4147"/>
      <c r="U4147"/>
    </row>
    <row r="4148" spans="2:21" ht="17.25" customHeight="1">
      <c r="B4148" s="1001"/>
      <c r="C4148" s="1002"/>
      <c r="D4148" s="1002"/>
      <c r="E4148" s="1002"/>
      <c r="F4148" s="1002"/>
      <c r="G4148" s="1002"/>
      <c r="H4148" s="1002"/>
      <c r="I4148" s="1002"/>
      <c r="J4148" s="1002"/>
      <c r="K4148" s="1002"/>
      <c r="L4148" s="695" t="s">
        <v>56</v>
      </c>
      <c r="M4148" s="1005"/>
      <c r="N4148" s="1005"/>
      <c r="O4148" s="1006"/>
      <c r="Q4148" s="498" t="str">
        <f>IF(AND(F4144="公演事業", M4148=""),"←選択してください。", IF(AND(F4144&lt;&gt;"公演事業", F4144&lt;&gt;""),"←創作種別を記入する必要はありません。", ""))</f>
        <v/>
      </c>
      <c r="R4148"/>
      <c r="S4148"/>
      <c r="T4148"/>
      <c r="U4148"/>
    </row>
    <row r="4149" spans="2:21" ht="4.5" customHeight="1">
      <c r="B4149" s="453"/>
      <c r="C4149" s="453"/>
      <c r="D4149" s="453"/>
      <c r="E4149" s="453"/>
      <c r="F4149" s="453"/>
      <c r="G4149" s="453"/>
      <c r="H4149" s="453"/>
      <c r="I4149" s="453"/>
      <c r="J4149" s="453"/>
      <c r="K4149" s="453"/>
      <c r="L4149" s="453"/>
      <c r="M4149" s="453"/>
      <c r="N4149" s="453"/>
      <c r="O4149" s="494"/>
      <c r="R4149"/>
      <c r="S4149"/>
      <c r="T4149"/>
      <c r="U4149"/>
    </row>
    <row r="4150" spans="2:21" ht="24" customHeight="1">
      <c r="B4150" s="495" t="s">
        <v>205</v>
      </c>
      <c r="C4150" s="496"/>
      <c r="D4150" s="496"/>
      <c r="E4150" s="496"/>
      <c r="F4150" s="925" t="s">
        <v>55</v>
      </c>
      <c r="G4150" s="1007"/>
      <c r="H4150" s="743"/>
      <c r="I4150" s="925" t="s">
        <v>73</v>
      </c>
      <c r="J4150" s="926"/>
      <c r="K4150" s="1007"/>
      <c r="L4150" s="709" t="str">
        <f>IF(F4144="公演事業",IF(OR($H4152=0,$K4152=0),"",$H4150/($H4152*$K4152)),"")</f>
        <v/>
      </c>
      <c r="M4150" s="925" t="s">
        <v>74</v>
      </c>
      <c r="N4150" s="1007"/>
      <c r="O4150" s="497" t="str">
        <f>IF(OR(F4144&lt;&gt;"公演事業",($O4245+$O4248)=0),"",($G4240-$G4239)/($O4245+$O4248))</f>
        <v/>
      </c>
      <c r="Q4150" s="498" t="str">
        <f>IF(OR(F4144="人材養成事業",F4144= "普及啓発事業"), "←斜線部は記入する必要はありません。", "")</f>
        <v/>
      </c>
      <c r="R4150"/>
      <c r="S4150"/>
      <c r="T4150"/>
      <c r="U4150"/>
    </row>
    <row r="4151" spans="2:21" s="1" customFormat="1" ht="21.75" customHeight="1">
      <c r="B4151" s="982" t="s">
        <v>222</v>
      </c>
      <c r="C4151" s="983"/>
      <c r="D4151" s="986" t="s">
        <v>223</v>
      </c>
      <c r="E4151" s="987"/>
      <c r="F4151" s="988" t="s">
        <v>224</v>
      </c>
      <c r="G4151" s="988"/>
      <c r="H4151" s="989" t="s">
        <v>225</v>
      </c>
      <c r="I4151" s="989"/>
      <c r="J4151" s="989"/>
      <c r="K4151" s="222" t="s">
        <v>226</v>
      </c>
      <c r="L4151" s="990" t="s">
        <v>227</v>
      </c>
      <c r="M4151" s="990"/>
      <c r="N4151" s="990"/>
      <c r="O4151" s="991"/>
    </row>
    <row r="4152" spans="2:21" s="1" customFormat="1" ht="21.75" customHeight="1">
      <c r="B4152" s="984"/>
      <c r="C4152" s="985"/>
      <c r="D4152" s="992"/>
      <c r="E4152" s="993"/>
      <c r="F4152" s="994"/>
      <c r="G4152" s="995"/>
      <c r="H4152" s="996"/>
      <c r="I4152" s="996"/>
      <c r="J4152" s="996"/>
      <c r="K4152" s="223"/>
      <c r="L4152" s="997"/>
      <c r="M4152" s="997"/>
      <c r="N4152" s="997"/>
      <c r="O4152" s="998"/>
      <c r="Q4152" s="498" t="str">
        <f>IF(F4144="公演事業","←すべての項目について、必ず記入してください。", IF(OR(F4144="人材養成事業", F4144="普及啓発事業"), "←記入する必要はありません。", ""))</f>
        <v/>
      </c>
    </row>
    <row r="4153" spans="2:21">
      <c r="B4153" s="1"/>
      <c r="C4153" s="1"/>
      <c r="D4153" s="453"/>
      <c r="E4153" s="453"/>
      <c r="F4153" s="453"/>
      <c r="G4153" s="453"/>
      <c r="H4153" s="453"/>
      <c r="I4153" s="453"/>
      <c r="J4153" s="453"/>
      <c r="K4153" s="453"/>
      <c r="L4153" s="453"/>
      <c r="M4153" s="453"/>
      <c r="N4153" s="453"/>
      <c r="O4153" s="453"/>
      <c r="Q4153" s="498"/>
      <c r="R4153"/>
      <c r="S4153"/>
      <c r="T4153"/>
      <c r="U4153"/>
    </row>
    <row r="4154" spans="2:21" ht="18" customHeight="1">
      <c r="B4154" s="976" t="s">
        <v>87</v>
      </c>
      <c r="C4154" s="977"/>
      <c r="D4154" s="977"/>
      <c r="E4154" s="977"/>
      <c r="F4154" s="977"/>
      <c r="G4154" s="977"/>
      <c r="H4154" s="977"/>
      <c r="I4154" s="977"/>
      <c r="J4154" s="977"/>
      <c r="K4154" s="977"/>
      <c r="L4154" s="977"/>
      <c r="M4154" s="977"/>
      <c r="N4154" s="977"/>
      <c r="O4154" s="978"/>
      <c r="R4154"/>
      <c r="S4154"/>
      <c r="T4154"/>
      <c r="U4154"/>
    </row>
    <row r="4155" spans="2:21" ht="18" customHeight="1">
      <c r="B4155" s="969" t="s">
        <v>384</v>
      </c>
      <c r="C4155" s="970"/>
      <c r="D4155" s="970"/>
      <c r="E4155" s="970"/>
      <c r="F4155" s="970"/>
      <c r="G4155" s="970"/>
      <c r="H4155" s="970"/>
      <c r="I4155" s="970"/>
      <c r="J4155" s="970"/>
      <c r="K4155" s="970"/>
      <c r="L4155" s="970"/>
      <c r="M4155" s="970"/>
      <c r="N4155" s="970"/>
      <c r="O4155" s="971"/>
      <c r="P4155" s="499"/>
      <c r="R4155"/>
      <c r="S4155"/>
      <c r="T4155"/>
      <c r="U4155"/>
    </row>
    <row r="4156" spans="2:21" ht="18" customHeight="1">
      <c r="B4156" s="972"/>
      <c r="C4156" s="851"/>
      <c r="D4156" s="851"/>
      <c r="E4156" s="851"/>
      <c r="F4156" s="851"/>
      <c r="G4156" s="851"/>
      <c r="H4156" s="851"/>
      <c r="I4156" s="851"/>
      <c r="J4156" s="851"/>
      <c r="K4156" s="851"/>
      <c r="L4156" s="851"/>
      <c r="M4156" s="851"/>
      <c r="N4156" s="851"/>
      <c r="O4156" s="852"/>
      <c r="P4156" s="499"/>
      <c r="R4156"/>
      <c r="S4156"/>
      <c r="T4156"/>
      <c r="U4156"/>
    </row>
    <row r="4157" spans="2:21" ht="18" customHeight="1">
      <c r="B4157" s="853"/>
      <c r="C4157" s="851"/>
      <c r="D4157" s="851"/>
      <c r="E4157" s="851"/>
      <c r="F4157" s="851"/>
      <c r="G4157" s="851"/>
      <c r="H4157" s="851"/>
      <c r="I4157" s="851"/>
      <c r="J4157" s="851"/>
      <c r="K4157" s="851"/>
      <c r="L4157" s="851"/>
      <c r="M4157" s="851"/>
      <c r="N4157" s="851"/>
      <c r="O4157" s="852"/>
      <c r="P4157" s="499"/>
      <c r="R4157"/>
      <c r="S4157"/>
      <c r="T4157"/>
      <c r="U4157"/>
    </row>
    <row r="4158" spans="2:21" ht="18" customHeight="1">
      <c r="B4158" s="853"/>
      <c r="C4158" s="851"/>
      <c r="D4158" s="851"/>
      <c r="E4158" s="851"/>
      <c r="F4158" s="851"/>
      <c r="G4158" s="851"/>
      <c r="H4158" s="851"/>
      <c r="I4158" s="851"/>
      <c r="J4158" s="851"/>
      <c r="K4158" s="851"/>
      <c r="L4158" s="851"/>
      <c r="M4158" s="851"/>
      <c r="N4158" s="851"/>
      <c r="O4158" s="852"/>
      <c r="P4158" s="499"/>
      <c r="R4158"/>
      <c r="S4158"/>
      <c r="T4158"/>
      <c r="U4158"/>
    </row>
    <row r="4159" spans="2:21" ht="18" customHeight="1">
      <c r="B4159" s="853"/>
      <c r="C4159" s="851"/>
      <c r="D4159" s="851"/>
      <c r="E4159" s="851"/>
      <c r="F4159" s="851"/>
      <c r="G4159" s="851"/>
      <c r="H4159" s="851"/>
      <c r="I4159" s="851"/>
      <c r="J4159" s="851"/>
      <c r="K4159" s="851"/>
      <c r="L4159" s="851"/>
      <c r="M4159" s="851"/>
      <c r="N4159" s="851"/>
      <c r="O4159" s="852"/>
      <c r="P4159" s="499"/>
      <c r="R4159"/>
      <c r="S4159"/>
      <c r="T4159"/>
      <c r="U4159"/>
    </row>
    <row r="4160" spans="2:21" ht="18" customHeight="1">
      <c r="B4160" s="853"/>
      <c r="C4160" s="851"/>
      <c r="D4160" s="851"/>
      <c r="E4160" s="851"/>
      <c r="F4160" s="851"/>
      <c r="G4160" s="851"/>
      <c r="H4160" s="851"/>
      <c r="I4160" s="851"/>
      <c r="J4160" s="851"/>
      <c r="K4160" s="851"/>
      <c r="L4160" s="851"/>
      <c r="M4160" s="851"/>
      <c r="N4160" s="851"/>
      <c r="O4160" s="852"/>
      <c r="P4160" s="499"/>
      <c r="R4160"/>
      <c r="S4160"/>
      <c r="T4160"/>
      <c r="U4160"/>
    </row>
    <row r="4161" spans="2:21" ht="18" customHeight="1">
      <c r="B4161" s="853"/>
      <c r="C4161" s="851"/>
      <c r="D4161" s="851"/>
      <c r="E4161" s="851"/>
      <c r="F4161" s="851"/>
      <c r="G4161" s="851"/>
      <c r="H4161" s="851"/>
      <c r="I4161" s="851"/>
      <c r="J4161" s="851"/>
      <c r="K4161" s="851"/>
      <c r="L4161" s="851"/>
      <c r="M4161" s="851"/>
      <c r="N4161" s="851"/>
      <c r="O4161" s="852"/>
      <c r="P4161" s="499"/>
      <c r="R4161"/>
      <c r="S4161"/>
      <c r="T4161"/>
      <c r="U4161"/>
    </row>
    <row r="4162" spans="2:21" ht="18" customHeight="1">
      <c r="B4162" s="853"/>
      <c r="C4162" s="851"/>
      <c r="D4162" s="851"/>
      <c r="E4162" s="851"/>
      <c r="F4162" s="851"/>
      <c r="G4162" s="851"/>
      <c r="H4162" s="851"/>
      <c r="I4162" s="851"/>
      <c r="J4162" s="851"/>
      <c r="K4162" s="851"/>
      <c r="L4162" s="851"/>
      <c r="M4162" s="851"/>
      <c r="N4162" s="851"/>
      <c r="O4162" s="852"/>
      <c r="P4162" s="499"/>
      <c r="R4162"/>
      <c r="S4162"/>
      <c r="T4162"/>
      <c r="U4162"/>
    </row>
    <row r="4163" spans="2:21" ht="18" customHeight="1">
      <c r="B4163" s="853"/>
      <c r="C4163" s="851"/>
      <c r="D4163" s="851"/>
      <c r="E4163" s="851"/>
      <c r="F4163" s="851"/>
      <c r="G4163" s="851"/>
      <c r="H4163" s="851"/>
      <c r="I4163" s="851"/>
      <c r="J4163" s="851"/>
      <c r="K4163" s="851"/>
      <c r="L4163" s="851"/>
      <c r="M4163" s="851"/>
      <c r="N4163" s="851"/>
      <c r="O4163" s="852"/>
      <c r="P4163" s="499"/>
      <c r="R4163"/>
      <c r="S4163"/>
      <c r="T4163"/>
      <c r="U4163"/>
    </row>
    <row r="4164" spans="2:21" ht="18" customHeight="1">
      <c r="B4164" s="853"/>
      <c r="C4164" s="851"/>
      <c r="D4164" s="851"/>
      <c r="E4164" s="851"/>
      <c r="F4164" s="851"/>
      <c r="G4164" s="851"/>
      <c r="H4164" s="851"/>
      <c r="I4164" s="851"/>
      <c r="J4164" s="851"/>
      <c r="K4164" s="851"/>
      <c r="L4164" s="851"/>
      <c r="M4164" s="851"/>
      <c r="N4164" s="851"/>
      <c r="O4164" s="852"/>
      <c r="P4164" s="499"/>
      <c r="R4164"/>
      <c r="S4164"/>
      <c r="T4164"/>
      <c r="U4164"/>
    </row>
    <row r="4165" spans="2:21" ht="18" customHeight="1">
      <c r="B4165" s="973" t="s">
        <v>386</v>
      </c>
      <c r="C4165" s="974"/>
      <c r="D4165" s="974"/>
      <c r="E4165" s="974"/>
      <c r="F4165" s="974"/>
      <c r="G4165" s="974"/>
      <c r="H4165" s="974"/>
      <c r="I4165" s="974"/>
      <c r="J4165" s="974"/>
      <c r="K4165" s="974"/>
      <c r="L4165" s="974"/>
      <c r="M4165" s="974"/>
      <c r="N4165" s="974"/>
      <c r="O4165" s="975"/>
      <c r="R4165"/>
      <c r="S4165"/>
      <c r="T4165"/>
      <c r="U4165"/>
    </row>
    <row r="4166" spans="2:21" ht="18" customHeight="1">
      <c r="B4166" s="972"/>
      <c r="C4166" s="851"/>
      <c r="D4166" s="851"/>
      <c r="E4166" s="851"/>
      <c r="F4166" s="851"/>
      <c r="G4166" s="851"/>
      <c r="H4166" s="851"/>
      <c r="I4166" s="851"/>
      <c r="J4166" s="851"/>
      <c r="K4166" s="851"/>
      <c r="L4166" s="851"/>
      <c r="M4166" s="851"/>
      <c r="N4166" s="851"/>
      <c r="O4166" s="852"/>
      <c r="R4166"/>
      <c r="S4166"/>
      <c r="T4166"/>
      <c r="U4166"/>
    </row>
    <row r="4167" spans="2:21" ht="18" customHeight="1">
      <c r="B4167" s="853"/>
      <c r="C4167" s="851"/>
      <c r="D4167" s="851"/>
      <c r="E4167" s="851"/>
      <c r="F4167" s="851"/>
      <c r="G4167" s="851"/>
      <c r="H4167" s="851"/>
      <c r="I4167" s="851"/>
      <c r="J4167" s="851"/>
      <c r="K4167" s="851"/>
      <c r="L4167" s="851"/>
      <c r="M4167" s="851"/>
      <c r="N4167" s="851"/>
      <c r="O4167" s="852"/>
      <c r="R4167"/>
      <c r="S4167"/>
      <c r="T4167"/>
      <c r="U4167"/>
    </row>
    <row r="4168" spans="2:21" ht="18" customHeight="1">
      <c r="B4168" s="853"/>
      <c r="C4168" s="851"/>
      <c r="D4168" s="851"/>
      <c r="E4168" s="851"/>
      <c r="F4168" s="851"/>
      <c r="G4168" s="851"/>
      <c r="H4168" s="851"/>
      <c r="I4168" s="851"/>
      <c r="J4168" s="851"/>
      <c r="K4168" s="851"/>
      <c r="L4168" s="851"/>
      <c r="M4168" s="851"/>
      <c r="N4168" s="851"/>
      <c r="O4168" s="852"/>
      <c r="R4168"/>
      <c r="S4168"/>
      <c r="T4168"/>
      <c r="U4168"/>
    </row>
    <row r="4169" spans="2:21" ht="18" customHeight="1">
      <c r="B4169" s="853"/>
      <c r="C4169" s="851"/>
      <c r="D4169" s="851"/>
      <c r="E4169" s="851"/>
      <c r="F4169" s="851"/>
      <c r="G4169" s="851"/>
      <c r="H4169" s="851"/>
      <c r="I4169" s="851"/>
      <c r="J4169" s="851"/>
      <c r="K4169" s="851"/>
      <c r="L4169" s="851"/>
      <c r="M4169" s="851"/>
      <c r="N4169" s="851"/>
      <c r="O4169" s="852"/>
      <c r="R4169"/>
      <c r="S4169"/>
      <c r="T4169"/>
      <c r="U4169"/>
    </row>
    <row r="4170" spans="2:21" ht="18" customHeight="1">
      <c r="B4170" s="853"/>
      <c r="C4170" s="851"/>
      <c r="D4170" s="851"/>
      <c r="E4170" s="851"/>
      <c r="F4170" s="851"/>
      <c r="G4170" s="851"/>
      <c r="H4170" s="851"/>
      <c r="I4170" s="851"/>
      <c r="J4170" s="851"/>
      <c r="K4170" s="851"/>
      <c r="L4170" s="851"/>
      <c r="M4170" s="851"/>
      <c r="N4170" s="851"/>
      <c r="O4170" s="852"/>
      <c r="R4170"/>
      <c r="S4170"/>
      <c r="T4170"/>
      <c r="U4170"/>
    </row>
    <row r="4171" spans="2:21" ht="18" customHeight="1">
      <c r="B4171" s="853"/>
      <c r="C4171" s="851"/>
      <c r="D4171" s="851"/>
      <c r="E4171" s="851"/>
      <c r="F4171" s="851"/>
      <c r="G4171" s="851"/>
      <c r="H4171" s="851"/>
      <c r="I4171" s="851"/>
      <c r="J4171" s="851"/>
      <c r="K4171" s="851"/>
      <c r="L4171" s="851"/>
      <c r="M4171" s="851"/>
      <c r="N4171" s="851"/>
      <c r="O4171" s="852"/>
      <c r="R4171"/>
      <c r="S4171"/>
      <c r="T4171"/>
      <c r="U4171"/>
    </row>
    <row r="4172" spans="2:21" ht="18" customHeight="1">
      <c r="B4172" s="853"/>
      <c r="C4172" s="851"/>
      <c r="D4172" s="851"/>
      <c r="E4172" s="851"/>
      <c r="F4172" s="851"/>
      <c r="G4172" s="851"/>
      <c r="H4172" s="851"/>
      <c r="I4172" s="851"/>
      <c r="J4172" s="851"/>
      <c r="K4172" s="851"/>
      <c r="L4172" s="851"/>
      <c r="M4172" s="851"/>
      <c r="N4172" s="851"/>
      <c r="O4172" s="852"/>
      <c r="R4172"/>
      <c r="S4172"/>
      <c r="T4172"/>
      <c r="U4172"/>
    </row>
    <row r="4173" spans="2:21" ht="18" customHeight="1">
      <c r="B4173" s="853"/>
      <c r="C4173" s="851"/>
      <c r="D4173" s="851"/>
      <c r="E4173" s="851"/>
      <c r="F4173" s="851"/>
      <c r="G4173" s="851"/>
      <c r="H4173" s="851"/>
      <c r="I4173" s="851"/>
      <c r="J4173" s="851"/>
      <c r="K4173" s="851"/>
      <c r="L4173" s="851"/>
      <c r="M4173" s="851"/>
      <c r="N4173" s="851"/>
      <c r="O4173" s="852"/>
      <c r="R4173"/>
      <c r="S4173"/>
      <c r="T4173"/>
      <c r="U4173"/>
    </row>
    <row r="4174" spans="2:21" ht="18" customHeight="1">
      <c r="B4174" s="853"/>
      <c r="C4174" s="851"/>
      <c r="D4174" s="851"/>
      <c r="E4174" s="851"/>
      <c r="F4174" s="851"/>
      <c r="G4174" s="851"/>
      <c r="H4174" s="851"/>
      <c r="I4174" s="851"/>
      <c r="J4174" s="851"/>
      <c r="K4174" s="851"/>
      <c r="L4174" s="851"/>
      <c r="M4174" s="851"/>
      <c r="N4174" s="851"/>
      <c r="O4174" s="852"/>
      <c r="R4174"/>
      <c r="S4174"/>
      <c r="T4174"/>
      <c r="U4174"/>
    </row>
    <row r="4175" spans="2:21" ht="18" customHeight="1">
      <c r="B4175" s="853"/>
      <c r="C4175" s="851"/>
      <c r="D4175" s="851"/>
      <c r="E4175" s="851"/>
      <c r="F4175" s="851"/>
      <c r="G4175" s="851"/>
      <c r="H4175" s="851"/>
      <c r="I4175" s="851"/>
      <c r="J4175" s="851"/>
      <c r="K4175" s="851"/>
      <c r="L4175" s="851"/>
      <c r="M4175" s="851"/>
      <c r="N4175" s="851"/>
      <c r="O4175" s="852"/>
      <c r="R4175"/>
      <c r="S4175"/>
      <c r="T4175"/>
      <c r="U4175"/>
    </row>
    <row r="4176" spans="2:21" ht="18" customHeight="1">
      <c r="B4176" s="853"/>
      <c r="C4176" s="851"/>
      <c r="D4176" s="851"/>
      <c r="E4176" s="851"/>
      <c r="F4176" s="851"/>
      <c r="G4176" s="851"/>
      <c r="H4176" s="851"/>
      <c r="I4176" s="851"/>
      <c r="J4176" s="851"/>
      <c r="K4176" s="851"/>
      <c r="L4176" s="851"/>
      <c r="M4176" s="851"/>
      <c r="N4176" s="851"/>
      <c r="O4176" s="852"/>
      <c r="R4176"/>
      <c r="S4176"/>
      <c r="T4176"/>
      <c r="U4176"/>
    </row>
    <row r="4177" spans="2:21" ht="18" customHeight="1">
      <c r="B4177" s="853"/>
      <c r="C4177" s="851"/>
      <c r="D4177" s="851"/>
      <c r="E4177" s="851"/>
      <c r="F4177" s="851"/>
      <c r="G4177" s="851"/>
      <c r="H4177" s="851"/>
      <c r="I4177" s="851"/>
      <c r="J4177" s="851"/>
      <c r="K4177" s="851"/>
      <c r="L4177" s="851"/>
      <c r="M4177" s="851"/>
      <c r="N4177" s="851"/>
      <c r="O4177" s="852"/>
      <c r="R4177"/>
      <c r="S4177"/>
      <c r="T4177"/>
      <c r="U4177"/>
    </row>
    <row r="4178" spans="2:21" ht="18" customHeight="1">
      <c r="B4178" s="853"/>
      <c r="C4178" s="851"/>
      <c r="D4178" s="851"/>
      <c r="E4178" s="851"/>
      <c r="F4178" s="851"/>
      <c r="G4178" s="851"/>
      <c r="H4178" s="851"/>
      <c r="I4178" s="851"/>
      <c r="J4178" s="851"/>
      <c r="K4178" s="851"/>
      <c r="L4178" s="851"/>
      <c r="M4178" s="851"/>
      <c r="N4178" s="851"/>
      <c r="O4178" s="852"/>
      <c r="R4178"/>
      <c r="S4178"/>
      <c r="T4178"/>
      <c r="U4178"/>
    </row>
    <row r="4179" spans="2:21" ht="18" customHeight="1">
      <c r="B4179" s="853"/>
      <c r="C4179" s="851"/>
      <c r="D4179" s="851"/>
      <c r="E4179" s="851"/>
      <c r="F4179" s="851"/>
      <c r="G4179" s="851"/>
      <c r="H4179" s="851"/>
      <c r="I4179" s="851"/>
      <c r="J4179" s="851"/>
      <c r="K4179" s="851"/>
      <c r="L4179" s="851"/>
      <c r="M4179" s="851"/>
      <c r="N4179" s="851"/>
      <c r="O4179" s="852"/>
      <c r="R4179"/>
      <c r="S4179"/>
      <c r="T4179"/>
      <c r="U4179"/>
    </row>
    <row r="4180" spans="2:21" ht="18" customHeight="1">
      <c r="B4180" s="853"/>
      <c r="C4180" s="851"/>
      <c r="D4180" s="851"/>
      <c r="E4180" s="851"/>
      <c r="F4180" s="851"/>
      <c r="G4180" s="851"/>
      <c r="H4180" s="851"/>
      <c r="I4180" s="851"/>
      <c r="J4180" s="851"/>
      <c r="K4180" s="851"/>
      <c r="L4180" s="851"/>
      <c r="M4180" s="851"/>
      <c r="N4180" s="851"/>
      <c r="O4180" s="852"/>
      <c r="R4180"/>
      <c r="S4180"/>
      <c r="T4180"/>
      <c r="U4180"/>
    </row>
    <row r="4181" spans="2:21" ht="18" customHeight="1">
      <c r="B4181" s="853"/>
      <c r="C4181" s="851"/>
      <c r="D4181" s="851"/>
      <c r="E4181" s="851"/>
      <c r="F4181" s="851"/>
      <c r="G4181" s="851"/>
      <c r="H4181" s="851"/>
      <c r="I4181" s="851"/>
      <c r="J4181" s="851"/>
      <c r="K4181" s="851"/>
      <c r="L4181" s="851"/>
      <c r="M4181" s="851"/>
      <c r="N4181" s="851"/>
      <c r="O4181" s="852"/>
      <c r="R4181"/>
      <c r="S4181"/>
      <c r="T4181"/>
      <c r="U4181"/>
    </row>
    <row r="4182" spans="2:21" ht="18" customHeight="1">
      <c r="B4182" s="979"/>
      <c r="C4182" s="980"/>
      <c r="D4182" s="980"/>
      <c r="E4182" s="980"/>
      <c r="F4182" s="980"/>
      <c r="G4182" s="980"/>
      <c r="H4182" s="980"/>
      <c r="I4182" s="980"/>
      <c r="J4182" s="980"/>
      <c r="K4182" s="980"/>
      <c r="L4182" s="980"/>
      <c r="M4182" s="980"/>
      <c r="N4182" s="980"/>
      <c r="O4182" s="981"/>
      <c r="R4182"/>
      <c r="S4182"/>
      <c r="T4182"/>
      <c r="U4182"/>
    </row>
    <row r="4183" spans="2:21" ht="18" customHeight="1">
      <c r="B4183" s="969" t="s">
        <v>385</v>
      </c>
      <c r="C4183" s="970"/>
      <c r="D4183" s="970"/>
      <c r="E4183" s="970"/>
      <c r="F4183" s="970"/>
      <c r="G4183" s="970"/>
      <c r="H4183" s="970"/>
      <c r="I4183" s="970"/>
      <c r="J4183" s="970"/>
      <c r="K4183" s="970"/>
      <c r="L4183" s="970"/>
      <c r="M4183" s="970"/>
      <c r="N4183" s="970"/>
      <c r="O4183" s="971"/>
      <c r="R4183"/>
      <c r="S4183"/>
      <c r="T4183"/>
      <c r="U4183"/>
    </row>
    <row r="4184" spans="2:21" ht="18" customHeight="1">
      <c r="B4184" s="972"/>
      <c r="C4184" s="851"/>
      <c r="D4184" s="851"/>
      <c r="E4184" s="851"/>
      <c r="F4184" s="851"/>
      <c r="G4184" s="851"/>
      <c r="H4184" s="851"/>
      <c r="I4184" s="851"/>
      <c r="J4184" s="851"/>
      <c r="K4184" s="851"/>
      <c r="L4184" s="851"/>
      <c r="M4184" s="851"/>
      <c r="N4184" s="851"/>
      <c r="O4184" s="852"/>
      <c r="R4184"/>
      <c r="S4184"/>
      <c r="T4184"/>
      <c r="U4184"/>
    </row>
    <row r="4185" spans="2:21" ht="18" customHeight="1">
      <c r="B4185" s="853"/>
      <c r="C4185" s="851"/>
      <c r="D4185" s="851"/>
      <c r="E4185" s="851"/>
      <c r="F4185" s="851"/>
      <c r="G4185" s="851"/>
      <c r="H4185" s="851"/>
      <c r="I4185" s="851"/>
      <c r="J4185" s="851"/>
      <c r="K4185" s="851"/>
      <c r="L4185" s="851"/>
      <c r="M4185" s="851"/>
      <c r="N4185" s="851"/>
      <c r="O4185" s="852"/>
      <c r="R4185"/>
      <c r="S4185"/>
      <c r="T4185"/>
      <c r="U4185"/>
    </row>
    <row r="4186" spans="2:21" ht="18" customHeight="1">
      <c r="B4186" s="853"/>
      <c r="C4186" s="851"/>
      <c r="D4186" s="851"/>
      <c r="E4186" s="851"/>
      <c r="F4186" s="851"/>
      <c r="G4186" s="851"/>
      <c r="H4186" s="851"/>
      <c r="I4186" s="851"/>
      <c r="J4186" s="851"/>
      <c r="K4186" s="851"/>
      <c r="L4186" s="851"/>
      <c r="M4186" s="851"/>
      <c r="N4186" s="851"/>
      <c r="O4186" s="852"/>
      <c r="R4186"/>
      <c r="S4186"/>
      <c r="T4186"/>
      <c r="U4186"/>
    </row>
    <row r="4187" spans="2:21" ht="18" customHeight="1">
      <c r="B4187" s="853"/>
      <c r="C4187" s="851"/>
      <c r="D4187" s="851"/>
      <c r="E4187" s="851"/>
      <c r="F4187" s="851"/>
      <c r="G4187" s="851"/>
      <c r="H4187" s="851"/>
      <c r="I4187" s="851"/>
      <c r="J4187" s="851"/>
      <c r="K4187" s="851"/>
      <c r="L4187" s="851"/>
      <c r="M4187" s="851"/>
      <c r="N4187" s="851"/>
      <c r="O4187" s="852"/>
      <c r="R4187"/>
      <c r="S4187"/>
      <c r="T4187"/>
      <c r="U4187"/>
    </row>
    <row r="4188" spans="2:21" ht="18" customHeight="1">
      <c r="B4188" s="973" t="s">
        <v>387</v>
      </c>
      <c r="C4188" s="974"/>
      <c r="D4188" s="974"/>
      <c r="E4188" s="974"/>
      <c r="F4188" s="974"/>
      <c r="G4188" s="974"/>
      <c r="H4188" s="974"/>
      <c r="I4188" s="974"/>
      <c r="J4188" s="974"/>
      <c r="K4188" s="974"/>
      <c r="L4188" s="974"/>
      <c r="M4188" s="974"/>
      <c r="N4188" s="974"/>
      <c r="O4188" s="975"/>
      <c r="R4188"/>
      <c r="S4188"/>
      <c r="T4188"/>
      <c r="U4188"/>
    </row>
    <row r="4189" spans="2:21" ht="18" customHeight="1">
      <c r="B4189" s="972"/>
      <c r="C4189" s="851"/>
      <c r="D4189" s="851"/>
      <c r="E4189" s="851"/>
      <c r="F4189" s="851"/>
      <c r="G4189" s="851"/>
      <c r="H4189" s="851"/>
      <c r="I4189" s="851"/>
      <c r="J4189" s="851"/>
      <c r="K4189" s="851"/>
      <c r="L4189" s="851"/>
      <c r="M4189" s="851"/>
      <c r="N4189" s="851"/>
      <c r="O4189" s="852"/>
      <c r="R4189"/>
      <c r="S4189"/>
      <c r="T4189"/>
      <c r="U4189"/>
    </row>
    <row r="4190" spans="2:21" ht="18" customHeight="1">
      <c r="B4190" s="854"/>
      <c r="C4190" s="855"/>
      <c r="D4190" s="855"/>
      <c r="E4190" s="855"/>
      <c r="F4190" s="855"/>
      <c r="G4190" s="855"/>
      <c r="H4190" s="855"/>
      <c r="I4190" s="855"/>
      <c r="J4190" s="855"/>
      <c r="K4190" s="855"/>
      <c r="L4190" s="855"/>
      <c r="M4190" s="855"/>
      <c r="N4190" s="855"/>
      <c r="O4190" s="856"/>
      <c r="R4190"/>
      <c r="S4190"/>
      <c r="T4190"/>
      <c r="U4190"/>
    </row>
    <row r="4191" spans="2:21" ht="18" customHeight="1">
      <c r="B4191" s="976" t="s">
        <v>88</v>
      </c>
      <c r="C4191" s="977"/>
      <c r="D4191" s="977"/>
      <c r="E4191" s="977"/>
      <c r="F4191" s="977"/>
      <c r="G4191" s="977"/>
      <c r="H4191" s="977"/>
      <c r="I4191" s="977"/>
      <c r="J4191" s="977"/>
      <c r="K4191" s="977"/>
      <c r="L4191" s="977"/>
      <c r="M4191" s="977"/>
      <c r="N4191" s="977"/>
      <c r="O4191" s="978"/>
      <c r="R4191"/>
      <c r="S4191"/>
      <c r="T4191"/>
      <c r="U4191"/>
    </row>
    <row r="4192" spans="2:21" ht="18" customHeight="1">
      <c r="B4192" s="955"/>
      <c r="C4192" s="956"/>
      <c r="D4192" s="956"/>
      <c r="E4192" s="956"/>
      <c r="F4192" s="956"/>
      <c r="G4192" s="956"/>
      <c r="H4192" s="956"/>
      <c r="I4192" s="956"/>
      <c r="J4192" s="956"/>
      <c r="K4192" s="956"/>
      <c r="L4192" s="956"/>
      <c r="M4192" s="956"/>
      <c r="N4192" s="956"/>
      <c r="O4192" s="957"/>
      <c r="R4192"/>
      <c r="S4192"/>
      <c r="T4192"/>
      <c r="U4192"/>
    </row>
    <row r="4193" spans="1:21" ht="18" customHeight="1">
      <c r="B4193" s="853"/>
      <c r="C4193" s="851"/>
      <c r="D4193" s="851"/>
      <c r="E4193" s="851"/>
      <c r="F4193" s="851"/>
      <c r="G4193" s="851"/>
      <c r="H4193" s="851"/>
      <c r="I4193" s="851"/>
      <c r="J4193" s="851"/>
      <c r="K4193" s="851"/>
      <c r="L4193" s="851"/>
      <c r="M4193" s="851"/>
      <c r="N4193" s="851"/>
      <c r="O4193" s="852"/>
      <c r="R4193"/>
      <c r="S4193"/>
      <c r="T4193"/>
      <c r="U4193"/>
    </row>
    <row r="4194" spans="1:21" s="519" customFormat="1" ht="18" customHeight="1">
      <c r="B4194" s="854"/>
      <c r="C4194" s="855"/>
      <c r="D4194" s="855"/>
      <c r="E4194" s="855"/>
      <c r="F4194" s="855"/>
      <c r="G4194" s="855"/>
      <c r="H4194" s="855"/>
      <c r="I4194" s="855"/>
      <c r="J4194" s="855"/>
      <c r="K4194" s="855"/>
      <c r="L4194" s="855"/>
      <c r="M4194" s="855"/>
      <c r="N4194" s="855"/>
      <c r="O4194" s="856"/>
    </row>
    <row r="4195" spans="1:21" s="1" customFormat="1" ht="4.5" customHeight="1" thickBot="1">
      <c r="B4195" s="500"/>
      <c r="C4195" s="500"/>
      <c r="D4195" s="501"/>
      <c r="E4195" s="501"/>
      <c r="F4195" s="501"/>
      <c r="G4195" s="501"/>
      <c r="H4195" s="501"/>
      <c r="I4195" s="501"/>
      <c r="J4195" s="501"/>
      <c r="K4195" s="501"/>
      <c r="L4195" s="501"/>
      <c r="M4195" s="501"/>
      <c r="N4195" s="501"/>
      <c r="O4195" s="501"/>
    </row>
    <row r="4196" spans="1:21" s="1" customFormat="1" ht="18" customHeight="1" thickBot="1">
      <c r="B4196" s="958" t="s">
        <v>76</v>
      </c>
      <c r="C4196" s="959"/>
      <c r="D4196" s="960"/>
      <c r="E4196" s="714">
        <v>39</v>
      </c>
      <c r="F4196" s="450"/>
      <c r="G4196" s="450"/>
      <c r="H4196" s="450"/>
      <c r="I4196" s="450"/>
      <c r="J4196" s="450"/>
      <c r="K4196" s="450"/>
      <c r="L4196" s="760"/>
      <c r="M4196" s="760"/>
      <c r="N4196" s="760"/>
      <c r="O4196" s="760"/>
    </row>
    <row r="4197" spans="1:21" s="38" customFormat="1" ht="18.75" customHeight="1">
      <c r="A4197" s="307"/>
      <c r="B4197" s="224" t="s">
        <v>493</v>
      </c>
      <c r="C4197" s="224"/>
      <c r="D4197" s="225"/>
      <c r="E4197" s="226"/>
      <c r="F4197" s="226"/>
      <c r="G4197" s="226"/>
      <c r="H4197" s="226"/>
      <c r="I4197" s="226"/>
      <c r="J4197" s="502"/>
      <c r="K4197" s="227"/>
      <c r="L4197" s="760"/>
      <c r="M4197" s="760"/>
      <c r="N4197" s="760"/>
      <c r="O4197" s="760"/>
    </row>
    <row r="4198" spans="1:21" s="38" customFormat="1">
      <c r="A4198" s="503"/>
      <c r="B4198" s="375" t="s">
        <v>228</v>
      </c>
      <c r="C4198" s="375"/>
      <c r="D4198" s="504"/>
      <c r="E4198" s="505"/>
      <c r="F4198" s="505"/>
      <c r="G4198" s="228" t="s">
        <v>229</v>
      </c>
      <c r="H4198" s="504"/>
      <c r="I4198" s="375" t="s">
        <v>230</v>
      </c>
      <c r="J4198" s="375"/>
      <c r="K4198" s="503"/>
      <c r="L4198" s="506"/>
      <c r="M4198" s="507"/>
      <c r="N4198" s="508"/>
      <c r="O4198" s="228" t="s">
        <v>229</v>
      </c>
    </row>
    <row r="4199" spans="1:21" s="38" customFormat="1">
      <c r="A4199" s="509"/>
      <c r="B4199" s="229" t="s">
        <v>231</v>
      </c>
      <c r="C4199" s="230"/>
      <c r="D4199" s="230"/>
      <c r="E4199" s="231"/>
      <c r="F4199" s="231" t="s">
        <v>232</v>
      </c>
      <c r="G4199" s="232" t="s">
        <v>233</v>
      </c>
      <c r="H4199" s="233"/>
      <c r="I4199" s="229" t="s">
        <v>231</v>
      </c>
      <c r="J4199" s="230"/>
      <c r="K4199" s="230"/>
      <c r="L4199" s="230"/>
      <c r="M4199" s="231"/>
      <c r="N4199" s="231" t="s">
        <v>232</v>
      </c>
      <c r="O4199" s="232" t="s">
        <v>233</v>
      </c>
    </row>
    <row r="4200" spans="1:21" s="38" customFormat="1" ht="18" customHeight="1">
      <c r="A4200" s="503"/>
      <c r="B4200" s="234" t="s">
        <v>234</v>
      </c>
      <c r="C4200" s="235"/>
      <c r="D4200" s="235"/>
      <c r="E4200" s="236"/>
      <c r="F4200" s="237"/>
      <c r="G4200" s="238"/>
      <c r="H4200" s="510"/>
      <c r="I4200" s="234" t="s">
        <v>235</v>
      </c>
      <c r="J4200" s="235"/>
      <c r="K4200" s="235"/>
      <c r="L4200" s="235"/>
      <c r="M4200" s="236"/>
      <c r="N4200" s="239"/>
      <c r="O4200" s="240"/>
    </row>
    <row r="4201" spans="1:21" s="38" customFormat="1" ht="14.25" customHeight="1">
      <c r="A4201" s="503"/>
      <c r="B4201" s="241"/>
      <c r="C4201" s="242"/>
      <c r="D4201" s="243"/>
      <c r="E4201" s="244"/>
      <c r="F4201" s="245"/>
      <c r="G4201" s="246"/>
      <c r="H4201" s="510"/>
      <c r="I4201" s="247"/>
      <c r="J4201" s="248"/>
      <c r="K4201" s="243"/>
      <c r="L4201" s="243"/>
      <c r="M4201" s="244"/>
      <c r="N4201" s="245"/>
      <c r="O4201" s="249"/>
    </row>
    <row r="4202" spans="1:21" s="38" customFormat="1" ht="14.25" customHeight="1">
      <c r="A4202" s="503"/>
      <c r="B4202" s="250"/>
      <c r="C4202" s="251"/>
      <c r="D4202" s="252"/>
      <c r="E4202" s="253"/>
      <c r="F4202" s="245"/>
      <c r="G4202" s="254">
        <f>ROUNDDOWN(SUM(F4201:F4208)/1000,0)</f>
        <v>0</v>
      </c>
      <c r="H4202" s="511"/>
      <c r="I4202" s="247"/>
      <c r="J4202" s="255"/>
      <c r="K4202" s="252"/>
      <c r="L4202" s="252"/>
      <c r="M4202" s="253"/>
      <c r="N4202" s="245"/>
      <c r="O4202" s="256">
        <f>ROUNDDOWN(SUM(N4201:N4213)/1000,0)</f>
        <v>0</v>
      </c>
    </row>
    <row r="4203" spans="1:21" s="38" customFormat="1" ht="14.25" customHeight="1">
      <c r="A4203" s="503"/>
      <c r="B4203" s="250"/>
      <c r="C4203" s="251"/>
      <c r="D4203" s="252"/>
      <c r="E4203" s="253"/>
      <c r="F4203" s="245"/>
      <c r="G4203" s="254"/>
      <c r="H4203" s="511"/>
      <c r="I4203" s="257"/>
      <c r="J4203" s="255"/>
      <c r="K4203" s="252"/>
      <c r="L4203" s="252"/>
      <c r="M4203" s="253"/>
      <c r="N4203" s="245"/>
      <c r="O4203" s="249"/>
    </row>
    <row r="4204" spans="1:21" s="38" customFormat="1" ht="14.25" customHeight="1">
      <c r="A4204" s="503"/>
      <c r="B4204" s="250"/>
      <c r="C4204" s="251"/>
      <c r="D4204" s="252"/>
      <c r="E4204" s="253"/>
      <c r="F4204" s="245"/>
      <c r="G4204" s="254"/>
      <c r="H4204" s="511"/>
      <c r="I4204" s="257"/>
      <c r="J4204" s="255"/>
      <c r="K4204" s="252"/>
      <c r="L4204" s="252"/>
      <c r="M4204" s="253"/>
      <c r="N4204" s="245"/>
      <c r="O4204" s="249"/>
    </row>
    <row r="4205" spans="1:21" s="38" customFormat="1" ht="14.25" customHeight="1">
      <c r="A4205" s="503"/>
      <c r="B4205" s="250"/>
      <c r="C4205" s="251"/>
      <c r="D4205" s="252"/>
      <c r="E4205" s="253"/>
      <c r="F4205" s="245"/>
      <c r="G4205" s="254"/>
      <c r="H4205" s="511"/>
      <c r="I4205" s="257"/>
      <c r="J4205" s="255"/>
      <c r="K4205" s="252"/>
      <c r="L4205" s="252"/>
      <c r="M4205" s="253"/>
      <c r="N4205" s="245"/>
      <c r="O4205" s="249"/>
    </row>
    <row r="4206" spans="1:21" s="38" customFormat="1" ht="14.25" customHeight="1">
      <c r="A4206" s="503"/>
      <c r="B4206" s="250"/>
      <c r="C4206" s="251"/>
      <c r="D4206" s="252"/>
      <c r="E4206" s="253"/>
      <c r="F4206" s="245"/>
      <c r="G4206" s="254"/>
      <c r="H4206" s="511"/>
      <c r="I4206" s="257"/>
      <c r="J4206" s="255"/>
      <c r="K4206" s="252"/>
      <c r="L4206" s="252"/>
      <c r="M4206" s="253"/>
      <c r="N4206" s="245"/>
      <c r="O4206" s="249"/>
    </row>
    <row r="4207" spans="1:21" s="38" customFormat="1" ht="14.25" customHeight="1">
      <c r="A4207" s="503"/>
      <c r="B4207" s="250"/>
      <c r="C4207" s="251"/>
      <c r="D4207" s="252"/>
      <c r="E4207" s="253"/>
      <c r="F4207" s="245"/>
      <c r="G4207" s="258"/>
      <c r="H4207" s="512"/>
      <c r="I4207" s="259"/>
      <c r="J4207" s="255"/>
      <c r="K4207" s="252"/>
      <c r="L4207" s="252"/>
      <c r="M4207" s="253"/>
      <c r="N4207" s="245"/>
      <c r="O4207" s="249"/>
    </row>
    <row r="4208" spans="1:21" s="38" customFormat="1" ht="14.25" customHeight="1">
      <c r="A4208" s="503"/>
      <c r="B4208" s="250"/>
      <c r="C4208" s="260"/>
      <c r="D4208" s="261"/>
      <c r="E4208" s="262"/>
      <c r="F4208" s="263"/>
      <c r="G4208" s="258"/>
      <c r="H4208" s="512"/>
      <c r="I4208" s="259"/>
      <c r="J4208" s="255"/>
      <c r="K4208" s="252"/>
      <c r="L4208" s="252"/>
      <c r="M4208" s="253"/>
      <c r="N4208" s="245"/>
      <c r="O4208" s="249"/>
    </row>
    <row r="4209" spans="1:15" s="38" customFormat="1" ht="14.25" customHeight="1">
      <c r="A4209" s="503"/>
      <c r="B4209" s="234" t="s">
        <v>236</v>
      </c>
      <c r="C4209" s="235"/>
      <c r="D4209" s="235"/>
      <c r="E4209" s="236"/>
      <c r="F4209" s="237"/>
      <c r="G4209" s="238"/>
      <c r="H4209" s="513"/>
      <c r="I4209" s="247"/>
      <c r="J4209" s="255"/>
      <c r="K4209" s="252"/>
      <c r="L4209" s="252"/>
      <c r="M4209" s="253"/>
      <c r="N4209" s="245"/>
      <c r="O4209" s="249"/>
    </row>
    <row r="4210" spans="1:15" s="38" customFormat="1" ht="14.25" customHeight="1">
      <c r="A4210" s="503"/>
      <c r="B4210" s="241"/>
      <c r="C4210" s="242"/>
      <c r="D4210" s="243"/>
      <c r="E4210" s="244"/>
      <c r="F4210" s="264"/>
      <c r="G4210" s="246"/>
      <c r="H4210" s="513"/>
      <c r="I4210" s="257"/>
      <c r="J4210" s="255"/>
      <c r="K4210" s="252"/>
      <c r="L4210" s="252"/>
      <c r="M4210" s="253"/>
      <c r="N4210" s="245"/>
      <c r="O4210" s="249"/>
    </row>
    <row r="4211" spans="1:15" s="38" customFormat="1" ht="14.25" customHeight="1">
      <c r="A4211" s="503"/>
      <c r="B4211" s="250"/>
      <c r="C4211" s="251"/>
      <c r="D4211" s="252"/>
      <c r="E4211" s="253"/>
      <c r="F4211" s="265"/>
      <c r="G4211" s="254">
        <f>ROUNDDOWN(SUM(F4210:F4214)/1000,0)</f>
        <v>0</v>
      </c>
      <c r="H4211" s="511"/>
      <c r="I4211" s="247"/>
      <c r="J4211" s="255"/>
      <c r="K4211" s="252"/>
      <c r="L4211" s="252"/>
      <c r="M4211" s="253"/>
      <c r="N4211" s="245"/>
      <c r="O4211" s="249"/>
    </row>
    <row r="4212" spans="1:15" s="38" customFormat="1" ht="14.25" customHeight="1">
      <c r="A4212" s="503"/>
      <c r="B4212" s="250"/>
      <c r="C4212" s="251"/>
      <c r="D4212" s="252"/>
      <c r="E4212" s="253"/>
      <c r="F4212" s="265"/>
      <c r="G4212" s="254"/>
      <c r="H4212" s="511"/>
      <c r="I4212" s="247"/>
      <c r="J4212" s="255"/>
      <c r="K4212" s="252"/>
      <c r="L4212" s="252"/>
      <c r="M4212" s="253"/>
      <c r="N4212" s="265"/>
      <c r="O4212" s="249"/>
    </row>
    <row r="4213" spans="1:15" s="38" customFormat="1" ht="14.25" customHeight="1">
      <c r="A4213" s="503"/>
      <c r="B4213" s="250"/>
      <c r="C4213" s="251"/>
      <c r="D4213" s="252"/>
      <c r="E4213" s="253"/>
      <c r="F4213" s="245"/>
      <c r="G4213" s="254"/>
      <c r="H4213" s="513"/>
      <c r="I4213" s="247"/>
      <c r="J4213" s="266"/>
      <c r="K4213" s="261"/>
      <c r="L4213" s="261"/>
      <c r="M4213" s="262"/>
      <c r="N4213" s="245"/>
      <c r="O4213" s="267"/>
    </row>
    <row r="4214" spans="1:15" s="38" customFormat="1" ht="14.25" customHeight="1">
      <c r="A4214" s="503"/>
      <c r="B4214" s="250"/>
      <c r="C4214" s="260"/>
      <c r="D4214" s="261"/>
      <c r="E4214" s="262"/>
      <c r="F4214" s="263"/>
      <c r="G4214" s="254"/>
      <c r="H4214" s="511"/>
      <c r="I4214" s="234" t="s">
        <v>237</v>
      </c>
      <c r="J4214" s="235"/>
      <c r="K4214" s="235"/>
      <c r="L4214" s="235"/>
      <c r="M4214" s="236"/>
      <c r="N4214" s="237"/>
      <c r="O4214" s="268"/>
    </row>
    <row r="4215" spans="1:15" s="38" customFormat="1" ht="14.25" customHeight="1">
      <c r="A4215" s="503"/>
      <c r="B4215" s="234" t="s">
        <v>238</v>
      </c>
      <c r="C4215" s="235"/>
      <c r="D4215" s="235"/>
      <c r="E4215" s="236"/>
      <c r="F4215" s="237"/>
      <c r="G4215" s="238"/>
      <c r="H4215" s="511"/>
      <c r="I4215" s="247"/>
      <c r="J4215" s="248"/>
      <c r="K4215" s="243"/>
      <c r="L4215" s="243"/>
      <c r="M4215" s="244"/>
      <c r="N4215" s="245"/>
      <c r="O4215" s="249"/>
    </row>
    <row r="4216" spans="1:15" s="38" customFormat="1" ht="14.25" customHeight="1">
      <c r="A4216" s="503"/>
      <c r="B4216" s="241"/>
      <c r="C4216" s="242"/>
      <c r="D4216" s="243"/>
      <c r="E4216" s="244"/>
      <c r="F4216" s="264"/>
      <c r="G4216" s="246"/>
      <c r="H4216" s="513"/>
      <c r="I4216" s="247"/>
      <c r="J4216" s="255"/>
      <c r="K4216" s="252"/>
      <c r="L4216" s="252"/>
      <c r="M4216" s="253"/>
      <c r="N4216" s="265"/>
      <c r="O4216" s="256">
        <f>ROUNDDOWN(SUM(N4215:N4231)/1000,0)</f>
        <v>0</v>
      </c>
    </row>
    <row r="4217" spans="1:15" s="38" customFormat="1" ht="14.25" customHeight="1">
      <c r="A4217" s="503"/>
      <c r="B4217" s="250"/>
      <c r="C4217" s="251"/>
      <c r="D4217" s="252"/>
      <c r="E4217" s="253"/>
      <c r="F4217" s="265"/>
      <c r="G4217" s="254">
        <f>ROUNDDOWN(SUM(F4216:F4221)/1000,0)</f>
        <v>0</v>
      </c>
      <c r="H4217" s="513"/>
      <c r="I4217" s="257"/>
      <c r="J4217" s="255"/>
      <c r="K4217" s="252"/>
      <c r="L4217" s="252"/>
      <c r="M4217" s="253"/>
      <c r="N4217" s="245"/>
      <c r="O4217" s="249"/>
    </row>
    <row r="4218" spans="1:15" s="38" customFormat="1" ht="14.25" customHeight="1">
      <c r="A4218" s="503"/>
      <c r="B4218" s="250"/>
      <c r="C4218" s="251"/>
      <c r="D4218" s="252"/>
      <c r="E4218" s="253"/>
      <c r="F4218" s="265"/>
      <c r="G4218" s="254"/>
      <c r="H4218" s="513"/>
      <c r="I4218" s="257"/>
      <c r="J4218" s="255"/>
      <c r="K4218" s="252"/>
      <c r="L4218" s="252"/>
      <c r="M4218" s="253"/>
      <c r="N4218" s="245"/>
      <c r="O4218" s="249"/>
    </row>
    <row r="4219" spans="1:15" s="38" customFormat="1" ht="14.25" customHeight="1">
      <c r="A4219" s="503"/>
      <c r="B4219" s="250"/>
      <c r="C4219" s="251"/>
      <c r="D4219" s="252"/>
      <c r="E4219" s="253"/>
      <c r="F4219" s="265"/>
      <c r="G4219" s="254"/>
      <c r="H4219" s="511"/>
      <c r="I4219" s="257"/>
      <c r="J4219" s="255"/>
      <c r="K4219" s="252"/>
      <c r="L4219" s="252"/>
      <c r="M4219" s="253"/>
      <c r="N4219" s="265"/>
      <c r="O4219" s="249"/>
    </row>
    <row r="4220" spans="1:15" s="38" customFormat="1" ht="14.25" customHeight="1">
      <c r="A4220" s="503"/>
      <c r="B4220" s="250"/>
      <c r="C4220" s="251"/>
      <c r="D4220" s="252"/>
      <c r="E4220" s="253"/>
      <c r="F4220" s="245"/>
      <c r="G4220" s="254"/>
      <c r="H4220" s="511"/>
      <c r="I4220" s="257"/>
      <c r="J4220" s="255"/>
      <c r="K4220" s="252"/>
      <c r="L4220" s="252"/>
      <c r="M4220" s="253"/>
      <c r="N4220" s="265"/>
      <c r="O4220" s="249"/>
    </row>
    <row r="4221" spans="1:15" s="38" customFormat="1" ht="14.25" customHeight="1">
      <c r="A4221" s="503"/>
      <c r="B4221" s="250"/>
      <c r="C4221" s="260"/>
      <c r="D4221" s="261"/>
      <c r="E4221" s="262"/>
      <c r="F4221" s="263"/>
      <c r="G4221" s="254"/>
      <c r="H4221" s="511"/>
      <c r="I4221" s="247"/>
      <c r="J4221" s="255"/>
      <c r="K4221" s="252"/>
      <c r="L4221" s="252"/>
      <c r="M4221" s="253"/>
      <c r="N4221" s="265"/>
      <c r="O4221" s="249"/>
    </row>
    <row r="4222" spans="1:15" s="38" customFormat="1" ht="14.25" customHeight="1">
      <c r="A4222" s="503"/>
      <c r="B4222" s="234" t="s">
        <v>239</v>
      </c>
      <c r="C4222" s="235"/>
      <c r="D4222" s="235"/>
      <c r="E4222" s="236"/>
      <c r="F4222" s="237"/>
      <c r="G4222" s="238"/>
      <c r="H4222" s="511"/>
      <c r="I4222" s="257"/>
      <c r="J4222" s="255"/>
      <c r="K4222" s="252"/>
      <c r="L4222" s="252"/>
      <c r="M4222" s="253"/>
      <c r="N4222" s="265"/>
      <c r="O4222" s="249"/>
    </row>
    <row r="4223" spans="1:15" s="38" customFormat="1" ht="14.25" customHeight="1">
      <c r="A4223" s="503"/>
      <c r="B4223" s="241"/>
      <c r="C4223" s="242"/>
      <c r="D4223" s="243"/>
      <c r="E4223" s="244"/>
      <c r="F4223" s="264"/>
      <c r="G4223" s="246"/>
      <c r="H4223" s="513"/>
      <c r="I4223" s="247"/>
      <c r="J4223" s="255"/>
      <c r="K4223" s="252"/>
      <c r="L4223" s="252"/>
      <c r="M4223" s="253"/>
      <c r="N4223" s="245"/>
      <c r="O4223" s="249"/>
    </row>
    <row r="4224" spans="1:15" s="38" customFormat="1" ht="14.25" customHeight="1">
      <c r="A4224" s="503"/>
      <c r="B4224" s="250"/>
      <c r="C4224" s="251"/>
      <c r="D4224" s="252"/>
      <c r="E4224" s="253"/>
      <c r="F4224" s="265"/>
      <c r="G4224" s="254">
        <f>ROUNDDOWN(SUM(F4223:F4227)/1000,0)</f>
        <v>0</v>
      </c>
      <c r="H4224" s="513"/>
      <c r="I4224" s="247"/>
      <c r="J4224" s="255"/>
      <c r="K4224" s="252"/>
      <c r="L4224" s="252"/>
      <c r="M4224" s="253"/>
      <c r="N4224" s="245"/>
      <c r="O4224" s="249"/>
    </row>
    <row r="4225" spans="1:15" s="38" customFormat="1" ht="14.25" customHeight="1">
      <c r="A4225" s="503"/>
      <c r="B4225" s="250"/>
      <c r="C4225" s="251"/>
      <c r="D4225" s="252"/>
      <c r="E4225" s="253"/>
      <c r="F4225" s="265"/>
      <c r="G4225" s="254"/>
      <c r="H4225" s="513"/>
      <c r="I4225" s="247"/>
      <c r="J4225" s="255"/>
      <c r="K4225" s="252"/>
      <c r="L4225" s="252"/>
      <c r="M4225" s="253"/>
      <c r="N4225" s="245"/>
      <c r="O4225" s="249"/>
    </row>
    <row r="4226" spans="1:15" s="38" customFormat="1" ht="14.25" customHeight="1">
      <c r="A4226" s="503"/>
      <c r="B4226" s="250"/>
      <c r="C4226" s="251"/>
      <c r="D4226" s="252"/>
      <c r="E4226" s="253"/>
      <c r="F4226" s="245"/>
      <c r="G4226" s="254"/>
      <c r="H4226" s="511"/>
      <c r="I4226" s="257"/>
      <c r="J4226" s="255"/>
      <c r="K4226" s="252"/>
      <c r="L4226" s="252"/>
      <c r="M4226" s="253"/>
      <c r="N4226" s="265"/>
      <c r="O4226" s="249"/>
    </row>
    <row r="4227" spans="1:15" s="38" customFormat="1" ht="14.25" customHeight="1">
      <c r="A4227" s="503"/>
      <c r="B4227" s="250"/>
      <c r="C4227" s="260"/>
      <c r="D4227" s="261"/>
      <c r="E4227" s="262"/>
      <c r="F4227" s="263"/>
      <c r="G4227" s="254"/>
      <c r="H4227" s="511"/>
      <c r="I4227" s="257"/>
      <c r="J4227" s="255"/>
      <c r="K4227" s="252"/>
      <c r="L4227" s="252"/>
      <c r="M4227" s="253"/>
      <c r="N4227" s="245"/>
      <c r="O4227" s="249"/>
    </row>
    <row r="4228" spans="1:15" s="38" customFormat="1" ht="14.25" customHeight="1">
      <c r="A4228" s="503"/>
      <c r="B4228" s="234" t="s">
        <v>240</v>
      </c>
      <c r="C4228" s="235"/>
      <c r="D4228" s="235"/>
      <c r="E4228" s="236"/>
      <c r="F4228" s="237"/>
      <c r="G4228" s="238"/>
      <c r="H4228" s="511"/>
      <c r="I4228" s="257"/>
      <c r="J4228" s="255"/>
      <c r="K4228" s="252"/>
      <c r="L4228" s="252"/>
      <c r="M4228" s="253"/>
      <c r="N4228" s="245"/>
      <c r="O4228" s="249"/>
    </row>
    <row r="4229" spans="1:15" s="38" customFormat="1" ht="14.25" customHeight="1">
      <c r="A4229" s="503"/>
      <c r="B4229" s="241"/>
      <c r="C4229" s="242"/>
      <c r="D4229" s="243"/>
      <c r="E4229" s="244"/>
      <c r="F4229" s="269"/>
      <c r="G4229" s="246"/>
      <c r="H4229" s="511"/>
      <c r="I4229" s="257"/>
      <c r="J4229" s="255"/>
      <c r="K4229" s="252"/>
      <c r="L4229" s="252"/>
      <c r="M4229" s="253"/>
      <c r="N4229" s="245"/>
      <c r="O4229" s="249"/>
    </row>
    <row r="4230" spans="1:15" s="38" customFormat="1" ht="14.25" customHeight="1">
      <c r="A4230" s="503"/>
      <c r="B4230" s="250"/>
      <c r="C4230" s="251"/>
      <c r="D4230" s="252"/>
      <c r="E4230" s="253"/>
      <c r="F4230" s="245"/>
      <c r="G4230" s="246">
        <f>ROUNDDOWN(SUM(F4229:F4233)/1000,0)</f>
        <v>0</v>
      </c>
      <c r="H4230" s="511"/>
      <c r="I4230" s="247"/>
      <c r="J4230" s="255"/>
      <c r="K4230" s="252"/>
      <c r="L4230" s="252"/>
      <c r="M4230" s="253"/>
      <c r="N4230" s="265"/>
      <c r="O4230" s="249"/>
    </row>
    <row r="4231" spans="1:15" s="38" customFormat="1" ht="14.25" customHeight="1">
      <c r="A4231" s="503"/>
      <c r="B4231" s="250"/>
      <c r="C4231" s="251"/>
      <c r="D4231" s="252"/>
      <c r="E4231" s="253"/>
      <c r="F4231" s="265"/>
      <c r="G4231" s="246"/>
      <c r="H4231" s="513"/>
      <c r="I4231" s="247"/>
      <c r="J4231" s="266"/>
      <c r="K4231" s="261"/>
      <c r="L4231" s="261"/>
      <c r="M4231" s="262"/>
      <c r="N4231" s="245"/>
      <c r="O4231" s="267"/>
    </row>
    <row r="4232" spans="1:15" s="38" customFormat="1" ht="14.25" customHeight="1">
      <c r="A4232" s="503"/>
      <c r="B4232" s="250"/>
      <c r="C4232" s="251"/>
      <c r="D4232" s="252"/>
      <c r="E4232" s="253"/>
      <c r="F4232" s="265"/>
      <c r="G4232" s="246"/>
      <c r="H4232" s="511"/>
      <c r="I4232" s="270" t="s">
        <v>241</v>
      </c>
      <c r="J4232" s="271"/>
      <c r="K4232" s="271"/>
      <c r="L4232" s="271"/>
      <c r="M4232" s="272"/>
      <c r="N4232" s="237"/>
      <c r="O4232" s="268"/>
    </row>
    <row r="4233" spans="1:15" s="38" customFormat="1" ht="14.25" customHeight="1">
      <c r="A4233" s="503"/>
      <c r="B4233" s="250"/>
      <c r="C4233" s="260"/>
      <c r="D4233" s="261"/>
      <c r="E4233" s="262"/>
      <c r="F4233" s="263"/>
      <c r="G4233" s="254"/>
      <c r="H4233" s="513"/>
      <c r="I4233" s="247"/>
      <c r="J4233" s="248"/>
      <c r="K4233" s="243"/>
      <c r="L4233" s="243"/>
      <c r="M4233" s="244"/>
      <c r="N4233" s="273"/>
      <c r="O4233" s="249"/>
    </row>
    <row r="4234" spans="1:15" s="38" customFormat="1" ht="14.25" customHeight="1">
      <c r="A4234" s="503"/>
      <c r="B4234" s="234" t="s">
        <v>242</v>
      </c>
      <c r="C4234" s="235"/>
      <c r="D4234" s="235"/>
      <c r="E4234" s="236"/>
      <c r="F4234" s="237"/>
      <c r="G4234" s="238"/>
      <c r="H4234" s="513"/>
      <c r="I4234" s="247"/>
      <c r="J4234" s="255"/>
      <c r="K4234" s="252"/>
      <c r="L4234" s="252"/>
      <c r="M4234" s="253"/>
      <c r="N4234" s="274"/>
      <c r="O4234" s="275">
        <f>ROUNDDOWN(SUM(N4233:N4244)/1000,0)</f>
        <v>0</v>
      </c>
    </row>
    <row r="4235" spans="1:15" s="38" customFormat="1" ht="14.25" customHeight="1">
      <c r="A4235" s="503"/>
      <c r="B4235" s="241"/>
      <c r="C4235" s="242"/>
      <c r="D4235" s="243"/>
      <c r="E4235" s="244"/>
      <c r="F4235" s="269"/>
      <c r="G4235" s="246"/>
      <c r="H4235" s="513"/>
      <c r="I4235" s="257"/>
      <c r="J4235" s="255"/>
      <c r="K4235" s="252"/>
      <c r="L4235" s="252"/>
      <c r="M4235" s="253"/>
      <c r="N4235" s="276"/>
      <c r="O4235" s="249"/>
    </row>
    <row r="4236" spans="1:15" s="38" customFormat="1" ht="14.25" customHeight="1">
      <c r="A4236" s="503"/>
      <c r="B4236" s="250"/>
      <c r="C4236" s="251"/>
      <c r="D4236" s="252"/>
      <c r="E4236" s="253"/>
      <c r="F4236" s="263"/>
      <c r="G4236" s="254">
        <f>ROUNDDOWN(SUM(F4235:F4238)/1000,0)</f>
        <v>0</v>
      </c>
      <c r="H4236" s="511"/>
      <c r="I4236" s="247"/>
      <c r="J4236" s="255"/>
      <c r="K4236" s="252"/>
      <c r="L4236" s="252"/>
      <c r="M4236" s="253"/>
      <c r="N4236" s="274"/>
      <c r="O4236" s="249"/>
    </row>
    <row r="4237" spans="1:15" s="38" customFormat="1" ht="14.25" customHeight="1">
      <c r="A4237" s="503"/>
      <c r="B4237" s="250"/>
      <c r="C4237" s="251"/>
      <c r="D4237" s="252"/>
      <c r="E4237" s="253"/>
      <c r="F4237" s="263"/>
      <c r="G4237" s="254"/>
      <c r="H4237" s="513"/>
      <c r="I4237" s="257"/>
      <c r="J4237" s="255"/>
      <c r="K4237" s="252"/>
      <c r="L4237" s="252"/>
      <c r="M4237" s="253"/>
      <c r="N4237" s="276"/>
      <c r="O4237" s="249"/>
    </row>
    <row r="4238" spans="1:15" s="38" customFormat="1" ht="14.25" customHeight="1">
      <c r="A4238" s="503"/>
      <c r="B4238" s="250"/>
      <c r="C4238" s="260"/>
      <c r="D4238" s="261"/>
      <c r="E4238" s="262"/>
      <c r="F4238" s="263"/>
      <c r="G4238" s="254"/>
      <c r="H4238" s="513"/>
      <c r="I4238" s="247"/>
      <c r="J4238" s="255"/>
      <c r="K4238" s="252"/>
      <c r="L4238" s="252"/>
      <c r="M4238" s="253"/>
      <c r="N4238" s="274"/>
      <c r="O4238" s="249"/>
    </row>
    <row r="4239" spans="1:15" s="38" customFormat="1" ht="14.25" customHeight="1" thickBot="1">
      <c r="A4239" s="503"/>
      <c r="B4239" s="277" t="s">
        <v>243</v>
      </c>
      <c r="C4239" s="278"/>
      <c r="D4239" s="278"/>
      <c r="E4239" s="279"/>
      <c r="F4239" s="280"/>
      <c r="G4239" s="281">
        <f>G4240-G4202-G4211-G4217-G4224-G4230-G4236</f>
        <v>0</v>
      </c>
      <c r="H4239" s="511"/>
      <c r="I4239" s="282"/>
      <c r="J4239" s="255"/>
      <c r="K4239" s="252"/>
      <c r="L4239" s="252"/>
      <c r="M4239" s="253"/>
      <c r="N4239" s="274"/>
      <c r="O4239" s="249"/>
    </row>
    <row r="4240" spans="1:15" s="38" customFormat="1" ht="20.149999999999999" customHeight="1" thickTop="1">
      <c r="A4240" s="503"/>
      <c r="B4240" s="961" t="s">
        <v>244</v>
      </c>
      <c r="C4240" s="962"/>
      <c r="D4240" s="962"/>
      <c r="E4240" s="962"/>
      <c r="F4240" s="963"/>
      <c r="G4240" s="283">
        <f>O4247</f>
        <v>0</v>
      </c>
      <c r="H4240" s="511"/>
      <c r="I4240" s="284"/>
      <c r="J4240" s="255"/>
      <c r="K4240" s="252"/>
      <c r="L4240" s="252"/>
      <c r="M4240" s="253"/>
      <c r="N4240" s="274"/>
      <c r="O4240" s="249"/>
    </row>
    <row r="4241" spans="1:21" s="38" customFormat="1" ht="14.25" customHeight="1">
      <c r="A4241" s="503"/>
      <c r="B4241" s="285" t="s">
        <v>245</v>
      </c>
      <c r="C4241" s="286"/>
      <c r="D4241" s="286"/>
      <c r="E4241" s="286"/>
      <c r="F4241" s="286"/>
      <c r="G4241" s="287"/>
      <c r="H4241" s="287"/>
      <c r="I4241" s="247"/>
      <c r="J4241" s="255"/>
      <c r="K4241" s="252"/>
      <c r="L4241" s="252"/>
      <c r="M4241" s="253"/>
      <c r="N4241" s="274"/>
      <c r="O4241" s="249"/>
    </row>
    <row r="4242" spans="1:21" s="38" customFormat="1" ht="14.25" customHeight="1">
      <c r="A4242" s="503"/>
      <c r="B4242" s="288" t="s">
        <v>246</v>
      </c>
      <c r="C4242" s="286"/>
      <c r="D4242" s="286"/>
      <c r="E4242" s="286"/>
      <c r="F4242" s="286"/>
      <c r="G4242" s="289" t="s">
        <v>247</v>
      </c>
      <c r="H4242" s="514"/>
      <c r="I4242" s="247"/>
      <c r="J4242" s="255"/>
      <c r="K4242" s="252"/>
      <c r="L4242" s="252"/>
      <c r="M4242" s="253"/>
      <c r="N4242" s="274"/>
      <c r="O4242" s="249"/>
    </row>
    <row r="4243" spans="1:21" s="38" customFormat="1" ht="14.25" customHeight="1">
      <c r="A4243" s="503"/>
      <c r="B4243" s="964" t="s">
        <v>2</v>
      </c>
      <c r="C4243" s="965"/>
      <c r="D4243" s="965"/>
      <c r="E4243" s="965"/>
      <c r="F4243" s="966"/>
      <c r="G4243" s="290" t="s">
        <v>85</v>
      </c>
      <c r="H4243" s="514"/>
      <c r="I4243" s="247"/>
      <c r="J4243" s="255"/>
      <c r="K4243" s="252"/>
      <c r="L4243" s="252"/>
      <c r="M4243" s="253"/>
      <c r="N4243" s="274"/>
      <c r="O4243" s="249"/>
    </row>
    <row r="4244" spans="1:21" s="38" customFormat="1" ht="20.149999999999999" customHeight="1" thickBot="1">
      <c r="A4244" s="503"/>
      <c r="B4244" s="943" t="s">
        <v>248</v>
      </c>
      <c r="C4244" s="967"/>
      <c r="D4244" s="967"/>
      <c r="E4244" s="967"/>
      <c r="F4244" s="968"/>
      <c r="G4244" s="291"/>
      <c r="H4244" s="515"/>
      <c r="I4244" s="292"/>
      <c r="J4244" s="293"/>
      <c r="K4244" s="294"/>
      <c r="L4244" s="294"/>
      <c r="M4244" s="295"/>
      <c r="N4244" s="296"/>
      <c r="O4244" s="297"/>
    </row>
    <row r="4245" spans="1:21" s="38" customFormat="1" ht="22.25" customHeight="1" thickTop="1">
      <c r="A4245" s="503"/>
      <c r="B4245" s="943" t="s">
        <v>249</v>
      </c>
      <c r="C4245" s="944"/>
      <c r="D4245" s="944"/>
      <c r="E4245" s="944"/>
      <c r="F4245" s="945"/>
      <c r="G4245" s="291"/>
      <c r="H4245" s="298"/>
      <c r="I4245" s="946" t="s">
        <v>250</v>
      </c>
      <c r="J4245" s="947"/>
      <c r="K4245" s="947"/>
      <c r="L4245" s="947"/>
      <c r="M4245" s="947"/>
      <c r="N4245" s="948"/>
      <c r="O4245" s="299">
        <f>SUM(O4202,O4216,O4234,)</f>
        <v>0</v>
      </c>
    </row>
    <row r="4246" spans="1:21" s="38" customFormat="1" ht="35.15" customHeight="1" thickBot="1">
      <c r="A4246" s="503"/>
      <c r="B4246" s="949" t="s">
        <v>251</v>
      </c>
      <c r="C4246" s="950"/>
      <c r="D4246" s="950"/>
      <c r="E4246" s="950"/>
      <c r="F4246" s="951"/>
      <c r="G4246" s="300"/>
      <c r="H4246" s="226"/>
      <c r="I4246" s="929" t="s">
        <v>252</v>
      </c>
      <c r="J4246" s="930"/>
      <c r="K4246" s="930"/>
      <c r="L4246" s="930"/>
      <c r="M4246" s="930"/>
      <c r="N4246" s="931"/>
      <c r="O4246" s="301">
        <f>IF(共通入力シート!$B$18="課税事業者",ROUNDDOWN((O4245-G4247)*10/110,0),0)</f>
        <v>0</v>
      </c>
    </row>
    <row r="4247" spans="1:21" s="38" customFormat="1" ht="25.25" customHeight="1" thickTop="1">
      <c r="A4247" s="503"/>
      <c r="B4247" s="952" t="s">
        <v>90</v>
      </c>
      <c r="C4247" s="953"/>
      <c r="D4247" s="953"/>
      <c r="E4247" s="953"/>
      <c r="F4247" s="954"/>
      <c r="G4247" s="302">
        <f>SUM(G4244:G4246)</f>
        <v>0</v>
      </c>
      <c r="H4247" s="516"/>
      <c r="I4247" s="929" t="s">
        <v>253</v>
      </c>
      <c r="J4247" s="930"/>
      <c r="K4247" s="930"/>
      <c r="L4247" s="930"/>
      <c r="M4247" s="930"/>
      <c r="N4247" s="931"/>
      <c r="O4247" s="299">
        <f>O4245-O4246</f>
        <v>0</v>
      </c>
    </row>
    <row r="4248" spans="1:21" s="38" customFormat="1" ht="26.25" customHeight="1">
      <c r="A4248" s="503"/>
      <c r="B4248" s="517" t="s">
        <v>254</v>
      </c>
      <c r="C4248" s="303"/>
      <c r="D4248" s="303"/>
      <c r="E4248" s="303"/>
      <c r="F4248" s="303"/>
      <c r="G4248" s="304"/>
      <c r="H4248" s="516"/>
      <c r="I4248" s="929" t="s">
        <v>255</v>
      </c>
      <c r="J4248" s="930"/>
      <c r="K4248" s="930"/>
      <c r="L4248" s="930"/>
      <c r="M4248" s="930"/>
      <c r="N4248" s="931"/>
      <c r="O4248" s="742"/>
    </row>
    <row r="4249" spans="1:21" s="38" customFormat="1" ht="10.5" customHeight="1" thickBot="1">
      <c r="A4249" s="503"/>
      <c r="B4249" s="1"/>
      <c r="C4249" s="303"/>
      <c r="D4249" s="303"/>
      <c r="E4249" s="303"/>
      <c r="F4249" s="303"/>
      <c r="G4249" s="304"/>
      <c r="H4249" s="516"/>
      <c r="I4249" s="518"/>
    </row>
    <row r="4250" spans="1:21" s="38" customFormat="1" ht="25.25" customHeight="1" thickBot="1">
      <c r="A4250" s="503"/>
      <c r="B4250" s="932" t="s">
        <v>103</v>
      </c>
      <c r="C4250" s="933"/>
      <c r="D4250" s="934" t="str">
        <f>IF(共通入力シート!$B$2="","",共通入力シート!$B$2)</f>
        <v/>
      </c>
      <c r="E4250" s="934"/>
      <c r="F4250" s="934"/>
      <c r="G4250" s="935"/>
      <c r="H4250" s="936" t="str">
        <f>IF(共通入力シート!$B$18="※選択してください。","★「共通入力シート」の消費税等仕入控除税額の取扱を選択してください。","")</f>
        <v>★「共通入力シート」の消費税等仕入控除税額の取扱を選択してください。</v>
      </c>
      <c r="I4250" s="937"/>
      <c r="J4250" s="937"/>
      <c r="K4250" s="937"/>
      <c r="L4250" s="937"/>
      <c r="M4250" s="937"/>
      <c r="N4250" s="937"/>
      <c r="O4250" s="937"/>
    </row>
    <row r="4251" spans="1:21" s="38" customFormat="1" ht="25.25" customHeight="1" thickBot="1">
      <c r="A4251" s="503"/>
      <c r="B4251" s="938" t="s">
        <v>256</v>
      </c>
      <c r="C4251" s="939"/>
      <c r="D4251" s="940" t="str">
        <f>IF(O4247=0,"",MAX(0,MIN(INT(O4247/2),G4239)))</f>
        <v/>
      </c>
      <c r="E4251" s="940"/>
      <c r="F4251" s="940"/>
      <c r="G4251" s="305" t="s">
        <v>257</v>
      </c>
      <c r="H4251" s="941" t="s">
        <v>497</v>
      </c>
      <c r="I4251" s="942"/>
      <c r="J4251" s="942"/>
      <c r="K4251" s="942"/>
      <c r="L4251" s="942"/>
      <c r="M4251" s="942"/>
      <c r="N4251" s="942"/>
      <c r="O4251" s="942"/>
    </row>
    <row r="4252" spans="1:21" ht="14.25" customHeight="1" thickBot="1">
      <c r="B4252" s="44" t="s">
        <v>492</v>
      </c>
      <c r="C4252" s="4"/>
      <c r="D4252" s="4"/>
      <c r="E4252" s="4"/>
      <c r="F4252" s="4"/>
      <c r="G4252" s="4"/>
      <c r="H4252" s="4"/>
      <c r="I4252" s="4"/>
      <c r="J4252" s="4"/>
      <c r="K4252" s="4"/>
      <c r="L4252" s="4"/>
      <c r="M4252" s="4"/>
      <c r="N4252" s="4"/>
      <c r="O4252" s="4"/>
      <c r="R4252"/>
      <c r="S4252"/>
      <c r="T4252"/>
      <c r="U4252"/>
    </row>
    <row r="4253" spans="1:21" ht="14.25" customHeight="1">
      <c r="B4253" s="1008" t="s">
        <v>76</v>
      </c>
      <c r="C4253" s="1009"/>
      <c r="D4253" s="1012">
        <v>40</v>
      </c>
      <c r="E4253" s="1008" t="s">
        <v>220</v>
      </c>
      <c r="F4253" s="1014"/>
      <c r="G4253" s="1015"/>
      <c r="H4253" s="1018" t="str">
        <f>IF(F4253="","←選択してください。","")</f>
        <v>←選択してください。</v>
      </c>
      <c r="I4253" s="1019"/>
      <c r="J4253" s="1019"/>
      <c r="K4253" s="1019"/>
      <c r="L4253" s="1019"/>
      <c r="M4253" s="1019"/>
      <c r="N4253" s="1019"/>
      <c r="O4253" s="1019"/>
      <c r="R4253"/>
      <c r="S4253"/>
      <c r="T4253"/>
      <c r="U4253"/>
    </row>
    <row r="4254" spans="1:21" ht="14.25" customHeight="1" thickBot="1">
      <c r="B4254" s="1010"/>
      <c r="C4254" s="1011"/>
      <c r="D4254" s="1013"/>
      <c r="E4254" s="1010"/>
      <c r="F4254" s="1016"/>
      <c r="G4254" s="1017"/>
      <c r="H4254" s="1020"/>
      <c r="I4254" s="1021"/>
      <c r="J4254" s="1021"/>
      <c r="K4254" s="1021"/>
      <c r="L4254" s="1021"/>
      <c r="M4254" s="1021"/>
      <c r="N4254" s="1021"/>
      <c r="O4254" s="1021"/>
      <c r="R4254"/>
      <c r="S4254"/>
      <c r="T4254"/>
      <c r="U4254"/>
    </row>
    <row r="4255" spans="1:21" ht="16.5" customHeight="1">
      <c r="B4255" s="488" t="s">
        <v>77</v>
      </c>
      <c r="C4255" s="489"/>
      <c r="D4255" s="489"/>
      <c r="E4255" s="490"/>
      <c r="F4255" s="489"/>
      <c r="G4255" s="489"/>
      <c r="H4255" s="491"/>
      <c r="I4255" s="491"/>
      <c r="J4255" s="491"/>
      <c r="K4255" s="491"/>
      <c r="L4255" s="491"/>
      <c r="M4255" s="491"/>
      <c r="N4255" s="491"/>
      <c r="O4255" s="492"/>
      <c r="R4255"/>
      <c r="S4255"/>
      <c r="T4255"/>
      <c r="U4255"/>
    </row>
    <row r="4256" spans="1:21" ht="18.75" customHeight="1">
      <c r="B4256" s="999"/>
      <c r="C4256" s="1000"/>
      <c r="D4256" s="1000"/>
      <c r="E4256" s="1000"/>
      <c r="F4256" s="1000"/>
      <c r="G4256" s="1000"/>
      <c r="H4256" s="1000"/>
      <c r="I4256" s="1000"/>
      <c r="J4256" s="1000"/>
      <c r="K4256" s="1000"/>
      <c r="L4256" s="493" t="s">
        <v>388</v>
      </c>
      <c r="M4256" s="1003"/>
      <c r="N4256" s="1003"/>
      <c r="O4256" s="1004"/>
      <c r="Q4256" s="498" t="str">
        <f>IF(M4256="", "←選択してください。", "")</f>
        <v>←選択してください。</v>
      </c>
      <c r="R4256"/>
      <c r="S4256"/>
      <c r="T4256"/>
      <c r="U4256"/>
    </row>
    <row r="4257" spans="2:21" ht="17.25" customHeight="1">
      <c r="B4257" s="1001"/>
      <c r="C4257" s="1002"/>
      <c r="D4257" s="1002"/>
      <c r="E4257" s="1002"/>
      <c r="F4257" s="1002"/>
      <c r="G4257" s="1002"/>
      <c r="H4257" s="1002"/>
      <c r="I4257" s="1002"/>
      <c r="J4257" s="1002"/>
      <c r="K4257" s="1002"/>
      <c r="L4257" s="695" t="s">
        <v>56</v>
      </c>
      <c r="M4257" s="1005"/>
      <c r="N4257" s="1005"/>
      <c r="O4257" s="1006"/>
      <c r="Q4257" s="498" t="str">
        <f>IF(AND(F4253="公演事業", M4257=""),"←選択してください。", IF(AND(F4253&lt;&gt;"公演事業", F4253&lt;&gt;""),"←創作種別を記入する必要はありません。", ""))</f>
        <v/>
      </c>
      <c r="R4257"/>
      <c r="S4257"/>
      <c r="T4257"/>
      <c r="U4257"/>
    </row>
    <row r="4258" spans="2:21" ht="4.5" customHeight="1">
      <c r="B4258" s="453"/>
      <c r="C4258" s="453"/>
      <c r="D4258" s="453"/>
      <c r="E4258" s="453"/>
      <c r="F4258" s="453"/>
      <c r="G4258" s="453"/>
      <c r="H4258" s="453"/>
      <c r="I4258" s="453"/>
      <c r="J4258" s="453"/>
      <c r="K4258" s="453"/>
      <c r="L4258" s="453"/>
      <c r="M4258" s="453"/>
      <c r="N4258" s="453"/>
      <c r="O4258" s="494"/>
      <c r="R4258"/>
      <c r="S4258"/>
      <c r="T4258"/>
      <c r="U4258"/>
    </row>
    <row r="4259" spans="2:21" ht="24" customHeight="1">
      <c r="B4259" s="495" t="s">
        <v>205</v>
      </c>
      <c r="C4259" s="496"/>
      <c r="D4259" s="496"/>
      <c r="E4259" s="496"/>
      <c r="F4259" s="925" t="s">
        <v>55</v>
      </c>
      <c r="G4259" s="1007"/>
      <c r="H4259" s="743"/>
      <c r="I4259" s="925" t="s">
        <v>73</v>
      </c>
      <c r="J4259" s="926"/>
      <c r="K4259" s="1007"/>
      <c r="L4259" s="709" t="str">
        <f>IF(F4253="公演事業",IF(OR($H4261=0,$K4261=0),"",$H4259/($H4261*$K4261)),"")</f>
        <v/>
      </c>
      <c r="M4259" s="925" t="s">
        <v>74</v>
      </c>
      <c r="N4259" s="1007"/>
      <c r="O4259" s="497" t="str">
        <f>IF(OR(F4253&lt;&gt;"公演事業",($O4354+$O4357)=0),"",($G4349-$G4348)/($O4354+$O4357))</f>
        <v/>
      </c>
      <c r="Q4259" s="498" t="str">
        <f>IF(OR(F4253="人材養成事業",F4253= "普及啓発事業"), "←斜線部は記入する必要はありません。", "")</f>
        <v/>
      </c>
      <c r="R4259"/>
      <c r="S4259"/>
      <c r="T4259"/>
      <c r="U4259"/>
    </row>
    <row r="4260" spans="2:21" s="1" customFormat="1" ht="21.75" customHeight="1">
      <c r="B4260" s="982" t="s">
        <v>222</v>
      </c>
      <c r="C4260" s="983"/>
      <c r="D4260" s="986" t="s">
        <v>223</v>
      </c>
      <c r="E4260" s="987"/>
      <c r="F4260" s="988" t="s">
        <v>224</v>
      </c>
      <c r="G4260" s="988"/>
      <c r="H4260" s="989" t="s">
        <v>225</v>
      </c>
      <c r="I4260" s="989"/>
      <c r="J4260" s="989"/>
      <c r="K4260" s="222" t="s">
        <v>226</v>
      </c>
      <c r="L4260" s="990" t="s">
        <v>227</v>
      </c>
      <c r="M4260" s="990"/>
      <c r="N4260" s="990"/>
      <c r="O4260" s="991"/>
    </row>
    <row r="4261" spans="2:21" s="1" customFormat="1" ht="21.75" customHeight="1">
      <c r="B4261" s="984"/>
      <c r="C4261" s="985"/>
      <c r="D4261" s="992"/>
      <c r="E4261" s="993"/>
      <c r="F4261" s="994"/>
      <c r="G4261" s="995"/>
      <c r="H4261" s="996"/>
      <c r="I4261" s="996"/>
      <c r="J4261" s="996"/>
      <c r="K4261" s="223"/>
      <c r="L4261" s="997"/>
      <c r="M4261" s="997"/>
      <c r="N4261" s="997"/>
      <c r="O4261" s="998"/>
      <c r="Q4261" s="498" t="str">
        <f>IF(F4253="公演事業","←すべての項目について、必ず記入してください。", IF(OR(F4253="人材養成事業", F4253="普及啓発事業"), "←記入する必要はありません。", ""))</f>
        <v/>
      </c>
    </row>
    <row r="4262" spans="2:21">
      <c r="B4262" s="1"/>
      <c r="C4262" s="1"/>
      <c r="D4262" s="453"/>
      <c r="E4262" s="453"/>
      <c r="F4262" s="453"/>
      <c r="G4262" s="453"/>
      <c r="H4262" s="453"/>
      <c r="I4262" s="453"/>
      <c r="J4262" s="453"/>
      <c r="K4262" s="453"/>
      <c r="L4262" s="453"/>
      <c r="M4262" s="453"/>
      <c r="N4262" s="453"/>
      <c r="O4262" s="453"/>
      <c r="Q4262" s="498"/>
      <c r="R4262"/>
      <c r="S4262"/>
      <c r="T4262"/>
      <c r="U4262"/>
    </row>
    <row r="4263" spans="2:21" ht="18" customHeight="1">
      <c r="B4263" s="976" t="s">
        <v>87</v>
      </c>
      <c r="C4263" s="977"/>
      <c r="D4263" s="977"/>
      <c r="E4263" s="977"/>
      <c r="F4263" s="977"/>
      <c r="G4263" s="977"/>
      <c r="H4263" s="977"/>
      <c r="I4263" s="977"/>
      <c r="J4263" s="977"/>
      <c r="K4263" s="977"/>
      <c r="L4263" s="977"/>
      <c r="M4263" s="977"/>
      <c r="N4263" s="977"/>
      <c r="O4263" s="978"/>
      <c r="R4263"/>
      <c r="S4263"/>
      <c r="T4263"/>
      <c r="U4263"/>
    </row>
    <row r="4264" spans="2:21" ht="18" customHeight="1">
      <c r="B4264" s="969" t="s">
        <v>384</v>
      </c>
      <c r="C4264" s="970"/>
      <c r="D4264" s="970"/>
      <c r="E4264" s="970"/>
      <c r="F4264" s="970"/>
      <c r="G4264" s="970"/>
      <c r="H4264" s="970"/>
      <c r="I4264" s="970"/>
      <c r="J4264" s="970"/>
      <c r="K4264" s="970"/>
      <c r="L4264" s="970"/>
      <c r="M4264" s="970"/>
      <c r="N4264" s="970"/>
      <c r="O4264" s="971"/>
      <c r="P4264" s="499"/>
      <c r="R4264"/>
      <c r="S4264"/>
      <c r="T4264"/>
      <c r="U4264"/>
    </row>
    <row r="4265" spans="2:21" ht="18" customHeight="1">
      <c r="B4265" s="972"/>
      <c r="C4265" s="851"/>
      <c r="D4265" s="851"/>
      <c r="E4265" s="851"/>
      <c r="F4265" s="851"/>
      <c r="G4265" s="851"/>
      <c r="H4265" s="851"/>
      <c r="I4265" s="851"/>
      <c r="J4265" s="851"/>
      <c r="K4265" s="851"/>
      <c r="L4265" s="851"/>
      <c r="M4265" s="851"/>
      <c r="N4265" s="851"/>
      <c r="O4265" s="852"/>
      <c r="P4265" s="499"/>
      <c r="R4265"/>
      <c r="S4265"/>
      <c r="T4265"/>
      <c r="U4265"/>
    </row>
    <row r="4266" spans="2:21" ht="18" customHeight="1">
      <c r="B4266" s="853"/>
      <c r="C4266" s="851"/>
      <c r="D4266" s="851"/>
      <c r="E4266" s="851"/>
      <c r="F4266" s="851"/>
      <c r="G4266" s="851"/>
      <c r="H4266" s="851"/>
      <c r="I4266" s="851"/>
      <c r="J4266" s="851"/>
      <c r="K4266" s="851"/>
      <c r="L4266" s="851"/>
      <c r="M4266" s="851"/>
      <c r="N4266" s="851"/>
      <c r="O4266" s="852"/>
      <c r="P4266" s="499"/>
      <c r="R4266"/>
      <c r="S4266"/>
      <c r="T4266"/>
      <c r="U4266"/>
    </row>
    <row r="4267" spans="2:21" ht="18" customHeight="1">
      <c r="B4267" s="853"/>
      <c r="C4267" s="851"/>
      <c r="D4267" s="851"/>
      <c r="E4267" s="851"/>
      <c r="F4267" s="851"/>
      <c r="G4267" s="851"/>
      <c r="H4267" s="851"/>
      <c r="I4267" s="851"/>
      <c r="J4267" s="851"/>
      <c r="K4267" s="851"/>
      <c r="L4267" s="851"/>
      <c r="M4267" s="851"/>
      <c r="N4267" s="851"/>
      <c r="O4267" s="852"/>
      <c r="P4267" s="499"/>
      <c r="R4267"/>
      <c r="S4267"/>
      <c r="T4267"/>
      <c r="U4267"/>
    </row>
    <row r="4268" spans="2:21" ht="18" customHeight="1">
      <c r="B4268" s="853"/>
      <c r="C4268" s="851"/>
      <c r="D4268" s="851"/>
      <c r="E4268" s="851"/>
      <c r="F4268" s="851"/>
      <c r="G4268" s="851"/>
      <c r="H4268" s="851"/>
      <c r="I4268" s="851"/>
      <c r="J4268" s="851"/>
      <c r="K4268" s="851"/>
      <c r="L4268" s="851"/>
      <c r="M4268" s="851"/>
      <c r="N4268" s="851"/>
      <c r="O4268" s="852"/>
      <c r="P4268" s="499"/>
      <c r="R4268"/>
      <c r="S4268"/>
      <c r="T4268"/>
      <c r="U4268"/>
    </row>
    <row r="4269" spans="2:21" ht="18" customHeight="1">
      <c r="B4269" s="853"/>
      <c r="C4269" s="851"/>
      <c r="D4269" s="851"/>
      <c r="E4269" s="851"/>
      <c r="F4269" s="851"/>
      <c r="G4269" s="851"/>
      <c r="H4269" s="851"/>
      <c r="I4269" s="851"/>
      <c r="J4269" s="851"/>
      <c r="K4269" s="851"/>
      <c r="L4269" s="851"/>
      <c r="M4269" s="851"/>
      <c r="N4269" s="851"/>
      <c r="O4269" s="852"/>
      <c r="P4269" s="499"/>
      <c r="R4269"/>
      <c r="S4269"/>
      <c r="T4269"/>
      <c r="U4269"/>
    </row>
    <row r="4270" spans="2:21" ht="18" customHeight="1">
      <c r="B4270" s="853"/>
      <c r="C4270" s="851"/>
      <c r="D4270" s="851"/>
      <c r="E4270" s="851"/>
      <c r="F4270" s="851"/>
      <c r="G4270" s="851"/>
      <c r="H4270" s="851"/>
      <c r="I4270" s="851"/>
      <c r="J4270" s="851"/>
      <c r="K4270" s="851"/>
      <c r="L4270" s="851"/>
      <c r="M4270" s="851"/>
      <c r="N4270" s="851"/>
      <c r="O4270" s="852"/>
      <c r="P4270" s="499"/>
      <c r="R4270"/>
      <c r="S4270"/>
      <c r="T4270"/>
      <c r="U4270"/>
    </row>
    <row r="4271" spans="2:21" ht="18" customHeight="1">
      <c r="B4271" s="853"/>
      <c r="C4271" s="851"/>
      <c r="D4271" s="851"/>
      <c r="E4271" s="851"/>
      <c r="F4271" s="851"/>
      <c r="G4271" s="851"/>
      <c r="H4271" s="851"/>
      <c r="I4271" s="851"/>
      <c r="J4271" s="851"/>
      <c r="K4271" s="851"/>
      <c r="L4271" s="851"/>
      <c r="M4271" s="851"/>
      <c r="N4271" s="851"/>
      <c r="O4271" s="852"/>
      <c r="P4271" s="499"/>
      <c r="R4271"/>
      <c r="S4271"/>
      <c r="T4271"/>
      <c r="U4271"/>
    </row>
    <row r="4272" spans="2:21" ht="18" customHeight="1">
      <c r="B4272" s="853"/>
      <c r="C4272" s="851"/>
      <c r="D4272" s="851"/>
      <c r="E4272" s="851"/>
      <c r="F4272" s="851"/>
      <c r="G4272" s="851"/>
      <c r="H4272" s="851"/>
      <c r="I4272" s="851"/>
      <c r="J4272" s="851"/>
      <c r="K4272" s="851"/>
      <c r="L4272" s="851"/>
      <c r="M4272" s="851"/>
      <c r="N4272" s="851"/>
      <c r="O4272" s="852"/>
      <c r="P4272" s="499"/>
      <c r="R4272"/>
      <c r="S4272"/>
      <c r="T4272"/>
      <c r="U4272"/>
    </row>
    <row r="4273" spans="2:21" ht="18" customHeight="1">
      <c r="B4273" s="853"/>
      <c r="C4273" s="851"/>
      <c r="D4273" s="851"/>
      <c r="E4273" s="851"/>
      <c r="F4273" s="851"/>
      <c r="G4273" s="851"/>
      <c r="H4273" s="851"/>
      <c r="I4273" s="851"/>
      <c r="J4273" s="851"/>
      <c r="K4273" s="851"/>
      <c r="L4273" s="851"/>
      <c r="M4273" s="851"/>
      <c r="N4273" s="851"/>
      <c r="O4273" s="852"/>
      <c r="P4273" s="499"/>
      <c r="R4273"/>
      <c r="S4273"/>
      <c r="T4273"/>
      <c r="U4273"/>
    </row>
    <row r="4274" spans="2:21" ht="18" customHeight="1">
      <c r="B4274" s="973" t="s">
        <v>386</v>
      </c>
      <c r="C4274" s="974"/>
      <c r="D4274" s="974"/>
      <c r="E4274" s="974"/>
      <c r="F4274" s="974"/>
      <c r="G4274" s="974"/>
      <c r="H4274" s="974"/>
      <c r="I4274" s="974"/>
      <c r="J4274" s="974"/>
      <c r="K4274" s="974"/>
      <c r="L4274" s="974"/>
      <c r="M4274" s="974"/>
      <c r="N4274" s="974"/>
      <c r="O4274" s="975"/>
      <c r="R4274"/>
      <c r="S4274"/>
      <c r="T4274"/>
      <c r="U4274"/>
    </row>
    <row r="4275" spans="2:21" ht="18" customHeight="1">
      <c r="B4275" s="972"/>
      <c r="C4275" s="851"/>
      <c r="D4275" s="851"/>
      <c r="E4275" s="851"/>
      <c r="F4275" s="851"/>
      <c r="G4275" s="851"/>
      <c r="H4275" s="851"/>
      <c r="I4275" s="851"/>
      <c r="J4275" s="851"/>
      <c r="K4275" s="851"/>
      <c r="L4275" s="851"/>
      <c r="M4275" s="851"/>
      <c r="N4275" s="851"/>
      <c r="O4275" s="852"/>
      <c r="R4275"/>
      <c r="S4275"/>
      <c r="T4275"/>
      <c r="U4275"/>
    </row>
    <row r="4276" spans="2:21" ht="18" customHeight="1">
      <c r="B4276" s="853"/>
      <c r="C4276" s="851"/>
      <c r="D4276" s="851"/>
      <c r="E4276" s="851"/>
      <c r="F4276" s="851"/>
      <c r="G4276" s="851"/>
      <c r="H4276" s="851"/>
      <c r="I4276" s="851"/>
      <c r="J4276" s="851"/>
      <c r="K4276" s="851"/>
      <c r="L4276" s="851"/>
      <c r="M4276" s="851"/>
      <c r="N4276" s="851"/>
      <c r="O4276" s="852"/>
      <c r="R4276"/>
      <c r="S4276"/>
      <c r="T4276"/>
      <c r="U4276"/>
    </row>
    <row r="4277" spans="2:21" ht="18" customHeight="1">
      <c r="B4277" s="853"/>
      <c r="C4277" s="851"/>
      <c r="D4277" s="851"/>
      <c r="E4277" s="851"/>
      <c r="F4277" s="851"/>
      <c r="G4277" s="851"/>
      <c r="H4277" s="851"/>
      <c r="I4277" s="851"/>
      <c r="J4277" s="851"/>
      <c r="K4277" s="851"/>
      <c r="L4277" s="851"/>
      <c r="M4277" s="851"/>
      <c r="N4277" s="851"/>
      <c r="O4277" s="852"/>
      <c r="R4277"/>
      <c r="S4277"/>
      <c r="T4277"/>
      <c r="U4277"/>
    </row>
    <row r="4278" spans="2:21" ht="18" customHeight="1">
      <c r="B4278" s="853"/>
      <c r="C4278" s="851"/>
      <c r="D4278" s="851"/>
      <c r="E4278" s="851"/>
      <c r="F4278" s="851"/>
      <c r="G4278" s="851"/>
      <c r="H4278" s="851"/>
      <c r="I4278" s="851"/>
      <c r="J4278" s="851"/>
      <c r="K4278" s="851"/>
      <c r="L4278" s="851"/>
      <c r="M4278" s="851"/>
      <c r="N4278" s="851"/>
      <c r="O4278" s="852"/>
      <c r="R4278"/>
      <c r="S4278"/>
      <c r="T4278"/>
      <c r="U4278"/>
    </row>
    <row r="4279" spans="2:21" ht="18" customHeight="1">
      <c r="B4279" s="853"/>
      <c r="C4279" s="851"/>
      <c r="D4279" s="851"/>
      <c r="E4279" s="851"/>
      <c r="F4279" s="851"/>
      <c r="G4279" s="851"/>
      <c r="H4279" s="851"/>
      <c r="I4279" s="851"/>
      <c r="J4279" s="851"/>
      <c r="K4279" s="851"/>
      <c r="L4279" s="851"/>
      <c r="M4279" s="851"/>
      <c r="N4279" s="851"/>
      <c r="O4279" s="852"/>
      <c r="R4279"/>
      <c r="S4279"/>
      <c r="T4279"/>
      <c r="U4279"/>
    </row>
    <row r="4280" spans="2:21" ht="18" customHeight="1">
      <c r="B4280" s="853"/>
      <c r="C4280" s="851"/>
      <c r="D4280" s="851"/>
      <c r="E4280" s="851"/>
      <c r="F4280" s="851"/>
      <c r="G4280" s="851"/>
      <c r="H4280" s="851"/>
      <c r="I4280" s="851"/>
      <c r="J4280" s="851"/>
      <c r="K4280" s="851"/>
      <c r="L4280" s="851"/>
      <c r="M4280" s="851"/>
      <c r="N4280" s="851"/>
      <c r="O4280" s="852"/>
      <c r="R4280"/>
      <c r="S4280"/>
      <c r="T4280"/>
      <c r="U4280"/>
    </row>
    <row r="4281" spans="2:21" ht="18" customHeight="1">
      <c r="B4281" s="853"/>
      <c r="C4281" s="851"/>
      <c r="D4281" s="851"/>
      <c r="E4281" s="851"/>
      <c r="F4281" s="851"/>
      <c r="G4281" s="851"/>
      <c r="H4281" s="851"/>
      <c r="I4281" s="851"/>
      <c r="J4281" s="851"/>
      <c r="K4281" s="851"/>
      <c r="L4281" s="851"/>
      <c r="M4281" s="851"/>
      <c r="N4281" s="851"/>
      <c r="O4281" s="852"/>
      <c r="R4281"/>
      <c r="S4281"/>
      <c r="T4281"/>
      <c r="U4281"/>
    </row>
    <row r="4282" spans="2:21" ht="18" customHeight="1">
      <c r="B4282" s="853"/>
      <c r="C4282" s="851"/>
      <c r="D4282" s="851"/>
      <c r="E4282" s="851"/>
      <c r="F4282" s="851"/>
      <c r="G4282" s="851"/>
      <c r="H4282" s="851"/>
      <c r="I4282" s="851"/>
      <c r="J4282" s="851"/>
      <c r="K4282" s="851"/>
      <c r="L4282" s="851"/>
      <c r="M4282" s="851"/>
      <c r="N4282" s="851"/>
      <c r="O4282" s="852"/>
      <c r="R4282"/>
      <c r="S4282"/>
      <c r="T4282"/>
      <c r="U4282"/>
    </row>
    <row r="4283" spans="2:21" ht="18" customHeight="1">
      <c r="B4283" s="853"/>
      <c r="C4283" s="851"/>
      <c r="D4283" s="851"/>
      <c r="E4283" s="851"/>
      <c r="F4283" s="851"/>
      <c r="G4283" s="851"/>
      <c r="H4283" s="851"/>
      <c r="I4283" s="851"/>
      <c r="J4283" s="851"/>
      <c r="K4283" s="851"/>
      <c r="L4283" s="851"/>
      <c r="M4283" s="851"/>
      <c r="N4283" s="851"/>
      <c r="O4283" s="852"/>
      <c r="R4283"/>
      <c r="S4283"/>
      <c r="T4283"/>
      <c r="U4283"/>
    </row>
    <row r="4284" spans="2:21" ht="18" customHeight="1">
      <c r="B4284" s="853"/>
      <c r="C4284" s="851"/>
      <c r="D4284" s="851"/>
      <c r="E4284" s="851"/>
      <c r="F4284" s="851"/>
      <c r="G4284" s="851"/>
      <c r="H4284" s="851"/>
      <c r="I4284" s="851"/>
      <c r="J4284" s="851"/>
      <c r="K4284" s="851"/>
      <c r="L4284" s="851"/>
      <c r="M4284" s="851"/>
      <c r="N4284" s="851"/>
      <c r="O4284" s="852"/>
      <c r="R4284"/>
      <c r="S4284"/>
      <c r="T4284"/>
      <c r="U4284"/>
    </row>
    <row r="4285" spans="2:21" ht="18" customHeight="1">
      <c r="B4285" s="853"/>
      <c r="C4285" s="851"/>
      <c r="D4285" s="851"/>
      <c r="E4285" s="851"/>
      <c r="F4285" s="851"/>
      <c r="G4285" s="851"/>
      <c r="H4285" s="851"/>
      <c r="I4285" s="851"/>
      <c r="J4285" s="851"/>
      <c r="K4285" s="851"/>
      <c r="L4285" s="851"/>
      <c r="M4285" s="851"/>
      <c r="N4285" s="851"/>
      <c r="O4285" s="852"/>
      <c r="R4285"/>
      <c r="S4285"/>
      <c r="T4285"/>
      <c r="U4285"/>
    </row>
    <row r="4286" spans="2:21" ht="18" customHeight="1">
      <c r="B4286" s="853"/>
      <c r="C4286" s="851"/>
      <c r="D4286" s="851"/>
      <c r="E4286" s="851"/>
      <c r="F4286" s="851"/>
      <c r="G4286" s="851"/>
      <c r="H4286" s="851"/>
      <c r="I4286" s="851"/>
      <c r="J4286" s="851"/>
      <c r="K4286" s="851"/>
      <c r="L4286" s="851"/>
      <c r="M4286" s="851"/>
      <c r="N4286" s="851"/>
      <c r="O4286" s="852"/>
      <c r="R4286"/>
      <c r="S4286"/>
      <c r="T4286"/>
      <c r="U4286"/>
    </row>
    <row r="4287" spans="2:21" ht="18" customHeight="1">
      <c r="B4287" s="853"/>
      <c r="C4287" s="851"/>
      <c r="D4287" s="851"/>
      <c r="E4287" s="851"/>
      <c r="F4287" s="851"/>
      <c r="G4287" s="851"/>
      <c r="H4287" s="851"/>
      <c r="I4287" s="851"/>
      <c r="J4287" s="851"/>
      <c r="K4287" s="851"/>
      <c r="L4287" s="851"/>
      <c r="M4287" s="851"/>
      <c r="N4287" s="851"/>
      <c r="O4287" s="852"/>
      <c r="R4287"/>
      <c r="S4287"/>
      <c r="T4287"/>
      <c r="U4287"/>
    </row>
    <row r="4288" spans="2:21" ht="18" customHeight="1">
      <c r="B4288" s="853"/>
      <c r="C4288" s="851"/>
      <c r="D4288" s="851"/>
      <c r="E4288" s="851"/>
      <c r="F4288" s="851"/>
      <c r="G4288" s="851"/>
      <c r="H4288" s="851"/>
      <c r="I4288" s="851"/>
      <c r="J4288" s="851"/>
      <c r="K4288" s="851"/>
      <c r="L4288" s="851"/>
      <c r="M4288" s="851"/>
      <c r="N4288" s="851"/>
      <c r="O4288" s="852"/>
      <c r="R4288"/>
      <c r="S4288"/>
      <c r="T4288"/>
      <c r="U4288"/>
    </row>
    <row r="4289" spans="2:21" ht="18" customHeight="1">
      <c r="B4289" s="853"/>
      <c r="C4289" s="851"/>
      <c r="D4289" s="851"/>
      <c r="E4289" s="851"/>
      <c r="F4289" s="851"/>
      <c r="G4289" s="851"/>
      <c r="H4289" s="851"/>
      <c r="I4289" s="851"/>
      <c r="J4289" s="851"/>
      <c r="K4289" s="851"/>
      <c r="L4289" s="851"/>
      <c r="M4289" s="851"/>
      <c r="N4289" s="851"/>
      <c r="O4289" s="852"/>
      <c r="R4289"/>
      <c r="S4289"/>
      <c r="T4289"/>
      <c r="U4289"/>
    </row>
    <row r="4290" spans="2:21" ht="18" customHeight="1">
      <c r="B4290" s="853"/>
      <c r="C4290" s="851"/>
      <c r="D4290" s="851"/>
      <c r="E4290" s="851"/>
      <c r="F4290" s="851"/>
      <c r="G4290" s="851"/>
      <c r="H4290" s="851"/>
      <c r="I4290" s="851"/>
      <c r="J4290" s="851"/>
      <c r="K4290" s="851"/>
      <c r="L4290" s="851"/>
      <c r="M4290" s="851"/>
      <c r="N4290" s="851"/>
      <c r="O4290" s="852"/>
      <c r="R4290"/>
      <c r="S4290"/>
      <c r="T4290"/>
      <c r="U4290"/>
    </row>
    <row r="4291" spans="2:21" ht="18" customHeight="1">
      <c r="B4291" s="979"/>
      <c r="C4291" s="980"/>
      <c r="D4291" s="980"/>
      <c r="E4291" s="980"/>
      <c r="F4291" s="980"/>
      <c r="G4291" s="980"/>
      <c r="H4291" s="980"/>
      <c r="I4291" s="980"/>
      <c r="J4291" s="980"/>
      <c r="K4291" s="980"/>
      <c r="L4291" s="980"/>
      <c r="M4291" s="980"/>
      <c r="N4291" s="980"/>
      <c r="O4291" s="981"/>
      <c r="R4291"/>
      <c r="S4291"/>
      <c r="T4291"/>
      <c r="U4291"/>
    </row>
    <row r="4292" spans="2:21" ht="18" customHeight="1">
      <c r="B4292" s="969" t="s">
        <v>385</v>
      </c>
      <c r="C4292" s="970"/>
      <c r="D4292" s="970"/>
      <c r="E4292" s="970"/>
      <c r="F4292" s="970"/>
      <c r="G4292" s="970"/>
      <c r="H4292" s="970"/>
      <c r="I4292" s="970"/>
      <c r="J4292" s="970"/>
      <c r="K4292" s="970"/>
      <c r="L4292" s="970"/>
      <c r="M4292" s="970"/>
      <c r="N4292" s="970"/>
      <c r="O4292" s="971"/>
      <c r="R4292"/>
      <c r="S4292"/>
      <c r="T4292"/>
      <c r="U4292"/>
    </row>
    <row r="4293" spans="2:21" ht="18" customHeight="1">
      <c r="B4293" s="972"/>
      <c r="C4293" s="851"/>
      <c r="D4293" s="851"/>
      <c r="E4293" s="851"/>
      <c r="F4293" s="851"/>
      <c r="G4293" s="851"/>
      <c r="H4293" s="851"/>
      <c r="I4293" s="851"/>
      <c r="J4293" s="851"/>
      <c r="K4293" s="851"/>
      <c r="L4293" s="851"/>
      <c r="M4293" s="851"/>
      <c r="N4293" s="851"/>
      <c r="O4293" s="852"/>
      <c r="R4293"/>
      <c r="S4293"/>
      <c r="T4293"/>
      <c r="U4293"/>
    </row>
    <row r="4294" spans="2:21" ht="18" customHeight="1">
      <c r="B4294" s="853"/>
      <c r="C4294" s="851"/>
      <c r="D4294" s="851"/>
      <c r="E4294" s="851"/>
      <c r="F4294" s="851"/>
      <c r="G4294" s="851"/>
      <c r="H4294" s="851"/>
      <c r="I4294" s="851"/>
      <c r="J4294" s="851"/>
      <c r="K4294" s="851"/>
      <c r="L4294" s="851"/>
      <c r="M4294" s="851"/>
      <c r="N4294" s="851"/>
      <c r="O4294" s="852"/>
      <c r="R4294"/>
      <c r="S4294"/>
      <c r="T4294"/>
      <c r="U4294"/>
    </row>
    <row r="4295" spans="2:21" ht="18" customHeight="1">
      <c r="B4295" s="853"/>
      <c r="C4295" s="851"/>
      <c r="D4295" s="851"/>
      <c r="E4295" s="851"/>
      <c r="F4295" s="851"/>
      <c r="G4295" s="851"/>
      <c r="H4295" s="851"/>
      <c r="I4295" s="851"/>
      <c r="J4295" s="851"/>
      <c r="K4295" s="851"/>
      <c r="L4295" s="851"/>
      <c r="M4295" s="851"/>
      <c r="N4295" s="851"/>
      <c r="O4295" s="852"/>
      <c r="R4295"/>
      <c r="S4295"/>
      <c r="T4295"/>
      <c r="U4295"/>
    </row>
    <row r="4296" spans="2:21" ht="18" customHeight="1">
      <c r="B4296" s="853"/>
      <c r="C4296" s="851"/>
      <c r="D4296" s="851"/>
      <c r="E4296" s="851"/>
      <c r="F4296" s="851"/>
      <c r="G4296" s="851"/>
      <c r="H4296" s="851"/>
      <c r="I4296" s="851"/>
      <c r="J4296" s="851"/>
      <c r="K4296" s="851"/>
      <c r="L4296" s="851"/>
      <c r="M4296" s="851"/>
      <c r="N4296" s="851"/>
      <c r="O4296" s="852"/>
      <c r="R4296"/>
      <c r="S4296"/>
      <c r="T4296"/>
      <c r="U4296"/>
    </row>
    <row r="4297" spans="2:21" ht="18" customHeight="1">
      <c r="B4297" s="973" t="s">
        <v>387</v>
      </c>
      <c r="C4297" s="974"/>
      <c r="D4297" s="974"/>
      <c r="E4297" s="974"/>
      <c r="F4297" s="974"/>
      <c r="G4297" s="974"/>
      <c r="H4297" s="974"/>
      <c r="I4297" s="974"/>
      <c r="J4297" s="974"/>
      <c r="K4297" s="974"/>
      <c r="L4297" s="974"/>
      <c r="M4297" s="974"/>
      <c r="N4297" s="974"/>
      <c r="O4297" s="975"/>
      <c r="R4297"/>
      <c r="S4297"/>
      <c r="T4297"/>
      <c r="U4297"/>
    </row>
    <row r="4298" spans="2:21" ht="18" customHeight="1">
      <c r="B4298" s="972"/>
      <c r="C4298" s="851"/>
      <c r="D4298" s="851"/>
      <c r="E4298" s="851"/>
      <c r="F4298" s="851"/>
      <c r="G4298" s="851"/>
      <c r="H4298" s="851"/>
      <c r="I4298" s="851"/>
      <c r="J4298" s="851"/>
      <c r="K4298" s="851"/>
      <c r="L4298" s="851"/>
      <c r="M4298" s="851"/>
      <c r="N4298" s="851"/>
      <c r="O4298" s="852"/>
      <c r="R4298"/>
      <c r="S4298"/>
      <c r="T4298"/>
      <c r="U4298"/>
    </row>
    <row r="4299" spans="2:21" ht="18" customHeight="1">
      <c r="B4299" s="854"/>
      <c r="C4299" s="855"/>
      <c r="D4299" s="855"/>
      <c r="E4299" s="855"/>
      <c r="F4299" s="855"/>
      <c r="G4299" s="855"/>
      <c r="H4299" s="855"/>
      <c r="I4299" s="855"/>
      <c r="J4299" s="855"/>
      <c r="K4299" s="855"/>
      <c r="L4299" s="855"/>
      <c r="M4299" s="855"/>
      <c r="N4299" s="855"/>
      <c r="O4299" s="856"/>
      <c r="R4299"/>
      <c r="S4299"/>
      <c r="T4299"/>
      <c r="U4299"/>
    </row>
    <row r="4300" spans="2:21" ht="18" customHeight="1">
      <c r="B4300" s="976" t="s">
        <v>88</v>
      </c>
      <c r="C4300" s="977"/>
      <c r="D4300" s="977"/>
      <c r="E4300" s="977"/>
      <c r="F4300" s="977"/>
      <c r="G4300" s="977"/>
      <c r="H4300" s="977"/>
      <c r="I4300" s="977"/>
      <c r="J4300" s="977"/>
      <c r="K4300" s="977"/>
      <c r="L4300" s="977"/>
      <c r="M4300" s="977"/>
      <c r="N4300" s="977"/>
      <c r="O4300" s="978"/>
      <c r="R4300"/>
      <c r="S4300"/>
      <c r="T4300"/>
      <c r="U4300"/>
    </row>
    <row r="4301" spans="2:21" ht="18" customHeight="1">
      <c r="B4301" s="955"/>
      <c r="C4301" s="956"/>
      <c r="D4301" s="956"/>
      <c r="E4301" s="956"/>
      <c r="F4301" s="956"/>
      <c r="G4301" s="956"/>
      <c r="H4301" s="956"/>
      <c r="I4301" s="956"/>
      <c r="J4301" s="956"/>
      <c r="K4301" s="956"/>
      <c r="L4301" s="956"/>
      <c r="M4301" s="956"/>
      <c r="N4301" s="956"/>
      <c r="O4301" s="957"/>
      <c r="R4301"/>
      <c r="S4301"/>
      <c r="T4301"/>
      <c r="U4301"/>
    </row>
    <row r="4302" spans="2:21" ht="18" customHeight="1">
      <c r="B4302" s="853"/>
      <c r="C4302" s="851"/>
      <c r="D4302" s="851"/>
      <c r="E4302" s="851"/>
      <c r="F4302" s="851"/>
      <c r="G4302" s="851"/>
      <c r="H4302" s="851"/>
      <c r="I4302" s="851"/>
      <c r="J4302" s="851"/>
      <c r="K4302" s="851"/>
      <c r="L4302" s="851"/>
      <c r="M4302" s="851"/>
      <c r="N4302" s="851"/>
      <c r="O4302" s="852"/>
      <c r="R4302"/>
      <c r="S4302"/>
      <c r="T4302"/>
      <c r="U4302"/>
    </row>
    <row r="4303" spans="2:21" s="519" customFormat="1" ht="18" customHeight="1">
      <c r="B4303" s="854"/>
      <c r="C4303" s="855"/>
      <c r="D4303" s="855"/>
      <c r="E4303" s="855"/>
      <c r="F4303" s="855"/>
      <c r="G4303" s="855"/>
      <c r="H4303" s="855"/>
      <c r="I4303" s="855"/>
      <c r="J4303" s="855"/>
      <c r="K4303" s="855"/>
      <c r="L4303" s="855"/>
      <c r="M4303" s="855"/>
      <c r="N4303" s="855"/>
      <c r="O4303" s="856"/>
    </row>
    <row r="4304" spans="2:21" s="1" customFormat="1" ht="4.5" customHeight="1" thickBot="1">
      <c r="B4304" s="500"/>
      <c r="C4304" s="500"/>
      <c r="D4304" s="501"/>
      <c r="E4304" s="501"/>
      <c r="F4304" s="501"/>
      <c r="G4304" s="501"/>
      <c r="H4304" s="501"/>
      <c r="I4304" s="501"/>
      <c r="J4304" s="501"/>
      <c r="K4304" s="501"/>
      <c r="L4304" s="501"/>
      <c r="M4304" s="501"/>
      <c r="N4304" s="501"/>
      <c r="O4304" s="501"/>
    </row>
    <row r="4305" spans="1:15" s="1" customFormat="1" ht="18" customHeight="1" thickBot="1">
      <c r="B4305" s="958" t="s">
        <v>76</v>
      </c>
      <c r="C4305" s="959"/>
      <c r="D4305" s="960"/>
      <c r="E4305" s="714">
        <v>40</v>
      </c>
      <c r="F4305" s="450"/>
      <c r="G4305" s="450"/>
      <c r="H4305" s="450"/>
      <c r="I4305" s="450"/>
      <c r="J4305" s="450"/>
      <c r="K4305" s="450"/>
      <c r="L4305" s="760"/>
      <c r="M4305" s="760"/>
      <c r="N4305" s="760"/>
      <c r="O4305" s="760"/>
    </row>
    <row r="4306" spans="1:15" s="38" customFormat="1" ht="18.75" customHeight="1">
      <c r="A4306" s="307"/>
      <c r="B4306" s="224" t="s">
        <v>493</v>
      </c>
      <c r="C4306" s="224"/>
      <c r="D4306" s="225"/>
      <c r="E4306" s="226"/>
      <c r="F4306" s="226"/>
      <c r="G4306" s="226"/>
      <c r="H4306" s="226"/>
      <c r="I4306" s="226"/>
      <c r="J4306" s="502"/>
      <c r="K4306" s="227"/>
      <c r="L4306" s="760"/>
      <c r="M4306" s="760"/>
      <c r="N4306" s="760"/>
      <c r="O4306" s="760"/>
    </row>
    <row r="4307" spans="1:15" s="38" customFormat="1">
      <c r="A4307" s="503"/>
      <c r="B4307" s="375" t="s">
        <v>228</v>
      </c>
      <c r="C4307" s="375"/>
      <c r="D4307" s="504"/>
      <c r="E4307" s="505"/>
      <c r="F4307" s="505"/>
      <c r="G4307" s="228" t="s">
        <v>229</v>
      </c>
      <c r="H4307" s="504"/>
      <c r="I4307" s="375" t="s">
        <v>230</v>
      </c>
      <c r="J4307" s="375"/>
      <c r="K4307" s="503"/>
      <c r="L4307" s="506"/>
      <c r="M4307" s="507"/>
      <c r="N4307" s="508"/>
      <c r="O4307" s="228" t="s">
        <v>229</v>
      </c>
    </row>
    <row r="4308" spans="1:15" s="38" customFormat="1">
      <c r="A4308" s="509"/>
      <c r="B4308" s="229" t="s">
        <v>231</v>
      </c>
      <c r="C4308" s="230"/>
      <c r="D4308" s="230"/>
      <c r="E4308" s="231"/>
      <c r="F4308" s="231" t="s">
        <v>232</v>
      </c>
      <c r="G4308" s="232" t="s">
        <v>233</v>
      </c>
      <c r="H4308" s="233"/>
      <c r="I4308" s="229" t="s">
        <v>231</v>
      </c>
      <c r="J4308" s="230"/>
      <c r="K4308" s="230"/>
      <c r="L4308" s="230"/>
      <c r="M4308" s="231"/>
      <c r="N4308" s="231" t="s">
        <v>232</v>
      </c>
      <c r="O4308" s="232" t="s">
        <v>233</v>
      </c>
    </row>
    <row r="4309" spans="1:15" s="38" customFormat="1" ht="18" customHeight="1">
      <c r="A4309" s="503"/>
      <c r="B4309" s="234" t="s">
        <v>234</v>
      </c>
      <c r="C4309" s="235"/>
      <c r="D4309" s="235"/>
      <c r="E4309" s="236"/>
      <c r="F4309" s="237"/>
      <c r="G4309" s="238"/>
      <c r="H4309" s="510"/>
      <c r="I4309" s="234" t="s">
        <v>235</v>
      </c>
      <c r="J4309" s="235"/>
      <c r="K4309" s="235"/>
      <c r="L4309" s="235"/>
      <c r="M4309" s="236"/>
      <c r="N4309" s="239"/>
      <c r="O4309" s="240"/>
    </row>
    <row r="4310" spans="1:15" s="38" customFormat="1" ht="14.25" customHeight="1">
      <c r="A4310" s="503"/>
      <c r="B4310" s="241"/>
      <c r="C4310" s="242"/>
      <c r="D4310" s="243"/>
      <c r="E4310" s="244"/>
      <c r="F4310" s="245"/>
      <c r="G4310" s="246"/>
      <c r="H4310" s="510"/>
      <c r="I4310" s="247"/>
      <c r="J4310" s="248"/>
      <c r="K4310" s="243"/>
      <c r="L4310" s="243"/>
      <c r="M4310" s="244"/>
      <c r="N4310" s="245"/>
      <c r="O4310" s="249"/>
    </row>
    <row r="4311" spans="1:15" s="38" customFormat="1" ht="14.25" customHeight="1">
      <c r="A4311" s="503"/>
      <c r="B4311" s="250"/>
      <c r="C4311" s="251"/>
      <c r="D4311" s="252"/>
      <c r="E4311" s="253"/>
      <c r="F4311" s="245"/>
      <c r="G4311" s="254">
        <f>ROUNDDOWN(SUM(F4310:F4317)/1000,0)</f>
        <v>0</v>
      </c>
      <c r="H4311" s="511"/>
      <c r="I4311" s="247"/>
      <c r="J4311" s="255"/>
      <c r="K4311" s="252"/>
      <c r="L4311" s="252"/>
      <c r="M4311" s="253"/>
      <c r="N4311" s="245"/>
      <c r="O4311" s="256">
        <f>ROUNDDOWN(SUM(N4310:N4322)/1000,0)</f>
        <v>0</v>
      </c>
    </row>
    <row r="4312" spans="1:15" s="38" customFormat="1" ht="14.25" customHeight="1">
      <c r="A4312" s="503"/>
      <c r="B4312" s="250"/>
      <c r="C4312" s="251"/>
      <c r="D4312" s="252"/>
      <c r="E4312" s="253"/>
      <c r="F4312" s="245"/>
      <c r="G4312" s="254"/>
      <c r="H4312" s="511"/>
      <c r="I4312" s="257"/>
      <c r="J4312" s="255"/>
      <c r="K4312" s="252"/>
      <c r="L4312" s="252"/>
      <c r="M4312" s="253"/>
      <c r="N4312" s="245"/>
      <c r="O4312" s="249"/>
    </row>
    <row r="4313" spans="1:15" s="38" customFormat="1" ht="14.25" customHeight="1">
      <c r="A4313" s="503"/>
      <c r="B4313" s="250"/>
      <c r="C4313" s="251"/>
      <c r="D4313" s="252"/>
      <c r="E4313" s="253"/>
      <c r="F4313" s="245"/>
      <c r="G4313" s="254"/>
      <c r="H4313" s="511"/>
      <c r="I4313" s="257"/>
      <c r="J4313" s="255"/>
      <c r="K4313" s="252"/>
      <c r="L4313" s="252"/>
      <c r="M4313" s="253"/>
      <c r="N4313" s="245"/>
      <c r="O4313" s="249"/>
    </row>
    <row r="4314" spans="1:15" s="38" customFormat="1" ht="14.25" customHeight="1">
      <c r="A4314" s="503"/>
      <c r="B4314" s="250"/>
      <c r="C4314" s="251"/>
      <c r="D4314" s="252"/>
      <c r="E4314" s="253"/>
      <c r="F4314" s="245"/>
      <c r="G4314" s="254"/>
      <c r="H4314" s="511"/>
      <c r="I4314" s="257"/>
      <c r="J4314" s="255"/>
      <c r="K4314" s="252"/>
      <c r="L4314" s="252"/>
      <c r="M4314" s="253"/>
      <c r="N4314" s="245"/>
      <c r="O4314" s="249"/>
    </row>
    <row r="4315" spans="1:15" s="38" customFormat="1" ht="14.25" customHeight="1">
      <c r="A4315" s="503"/>
      <c r="B4315" s="250"/>
      <c r="C4315" s="251"/>
      <c r="D4315" s="252"/>
      <c r="E4315" s="253"/>
      <c r="F4315" s="245"/>
      <c r="G4315" s="254"/>
      <c r="H4315" s="511"/>
      <c r="I4315" s="257"/>
      <c r="J4315" s="255"/>
      <c r="K4315" s="252"/>
      <c r="L4315" s="252"/>
      <c r="M4315" s="253"/>
      <c r="N4315" s="245"/>
      <c r="O4315" s="249"/>
    </row>
    <row r="4316" spans="1:15" s="38" customFormat="1" ht="14.25" customHeight="1">
      <c r="A4316" s="503"/>
      <c r="B4316" s="250"/>
      <c r="C4316" s="251"/>
      <c r="D4316" s="252"/>
      <c r="E4316" s="253"/>
      <c r="F4316" s="245"/>
      <c r="G4316" s="258"/>
      <c r="H4316" s="512"/>
      <c r="I4316" s="259"/>
      <c r="J4316" s="255"/>
      <c r="K4316" s="252"/>
      <c r="L4316" s="252"/>
      <c r="M4316" s="253"/>
      <c r="N4316" s="245"/>
      <c r="O4316" s="249"/>
    </row>
    <row r="4317" spans="1:15" s="38" customFormat="1" ht="14.25" customHeight="1">
      <c r="A4317" s="503"/>
      <c r="B4317" s="250"/>
      <c r="C4317" s="260"/>
      <c r="D4317" s="261"/>
      <c r="E4317" s="262"/>
      <c r="F4317" s="263"/>
      <c r="G4317" s="258"/>
      <c r="H4317" s="512"/>
      <c r="I4317" s="259"/>
      <c r="J4317" s="255"/>
      <c r="K4317" s="252"/>
      <c r="L4317" s="252"/>
      <c r="M4317" s="253"/>
      <c r="N4317" s="245"/>
      <c r="O4317" s="249"/>
    </row>
    <row r="4318" spans="1:15" s="38" customFormat="1" ht="14.25" customHeight="1">
      <c r="A4318" s="503"/>
      <c r="B4318" s="234" t="s">
        <v>236</v>
      </c>
      <c r="C4318" s="235"/>
      <c r="D4318" s="235"/>
      <c r="E4318" s="236"/>
      <c r="F4318" s="237"/>
      <c r="G4318" s="238"/>
      <c r="H4318" s="513"/>
      <c r="I4318" s="247"/>
      <c r="J4318" s="255"/>
      <c r="K4318" s="252"/>
      <c r="L4318" s="252"/>
      <c r="M4318" s="253"/>
      <c r="N4318" s="245"/>
      <c r="O4318" s="249"/>
    </row>
    <row r="4319" spans="1:15" s="38" customFormat="1" ht="14.25" customHeight="1">
      <c r="A4319" s="503"/>
      <c r="B4319" s="241"/>
      <c r="C4319" s="242"/>
      <c r="D4319" s="243"/>
      <c r="E4319" s="244"/>
      <c r="F4319" s="264"/>
      <c r="G4319" s="246"/>
      <c r="H4319" s="513"/>
      <c r="I4319" s="257"/>
      <c r="J4319" s="255"/>
      <c r="K4319" s="252"/>
      <c r="L4319" s="252"/>
      <c r="M4319" s="253"/>
      <c r="N4319" s="245"/>
      <c r="O4319" s="249"/>
    </row>
    <row r="4320" spans="1:15" s="38" customFormat="1" ht="14.25" customHeight="1">
      <c r="A4320" s="503"/>
      <c r="B4320" s="250"/>
      <c r="C4320" s="251"/>
      <c r="D4320" s="252"/>
      <c r="E4320" s="253"/>
      <c r="F4320" s="265"/>
      <c r="G4320" s="254">
        <f>ROUNDDOWN(SUM(F4319:F4323)/1000,0)</f>
        <v>0</v>
      </c>
      <c r="H4320" s="511"/>
      <c r="I4320" s="247"/>
      <c r="J4320" s="255"/>
      <c r="K4320" s="252"/>
      <c r="L4320" s="252"/>
      <c r="M4320" s="253"/>
      <c r="N4320" s="245"/>
      <c r="O4320" s="249"/>
    </row>
    <row r="4321" spans="1:15" s="38" customFormat="1" ht="14.25" customHeight="1">
      <c r="A4321" s="503"/>
      <c r="B4321" s="250"/>
      <c r="C4321" s="251"/>
      <c r="D4321" s="252"/>
      <c r="E4321" s="253"/>
      <c r="F4321" s="265"/>
      <c r="G4321" s="254"/>
      <c r="H4321" s="511"/>
      <c r="I4321" s="247"/>
      <c r="J4321" s="255"/>
      <c r="K4321" s="252"/>
      <c r="L4321" s="252"/>
      <c r="M4321" s="253"/>
      <c r="N4321" s="265"/>
      <c r="O4321" s="249"/>
    </row>
    <row r="4322" spans="1:15" s="38" customFormat="1" ht="14.25" customHeight="1">
      <c r="A4322" s="503"/>
      <c r="B4322" s="250"/>
      <c r="C4322" s="251"/>
      <c r="D4322" s="252"/>
      <c r="E4322" s="253"/>
      <c r="F4322" s="245"/>
      <c r="G4322" s="254"/>
      <c r="H4322" s="513"/>
      <c r="I4322" s="247"/>
      <c r="J4322" s="266"/>
      <c r="K4322" s="261"/>
      <c r="L4322" s="261"/>
      <c r="M4322" s="262"/>
      <c r="N4322" s="245"/>
      <c r="O4322" s="267"/>
    </row>
    <row r="4323" spans="1:15" s="38" customFormat="1" ht="14.25" customHeight="1">
      <c r="A4323" s="503"/>
      <c r="B4323" s="250"/>
      <c r="C4323" s="260"/>
      <c r="D4323" s="261"/>
      <c r="E4323" s="262"/>
      <c r="F4323" s="263"/>
      <c r="G4323" s="254"/>
      <c r="H4323" s="511"/>
      <c r="I4323" s="234" t="s">
        <v>237</v>
      </c>
      <c r="J4323" s="235"/>
      <c r="K4323" s="235"/>
      <c r="L4323" s="235"/>
      <c r="M4323" s="236"/>
      <c r="N4323" s="237"/>
      <c r="O4323" s="268"/>
    </row>
    <row r="4324" spans="1:15" s="38" customFormat="1" ht="14.25" customHeight="1">
      <c r="A4324" s="503"/>
      <c r="B4324" s="234" t="s">
        <v>238</v>
      </c>
      <c r="C4324" s="235"/>
      <c r="D4324" s="235"/>
      <c r="E4324" s="236"/>
      <c r="F4324" s="237"/>
      <c r="G4324" s="238"/>
      <c r="H4324" s="511"/>
      <c r="I4324" s="247"/>
      <c r="J4324" s="248"/>
      <c r="K4324" s="243"/>
      <c r="L4324" s="243"/>
      <c r="M4324" s="244"/>
      <c r="N4324" s="245"/>
      <c r="O4324" s="249"/>
    </row>
    <row r="4325" spans="1:15" s="38" customFormat="1" ht="14.25" customHeight="1">
      <c r="A4325" s="503"/>
      <c r="B4325" s="241"/>
      <c r="C4325" s="242"/>
      <c r="D4325" s="243"/>
      <c r="E4325" s="244"/>
      <c r="F4325" s="264"/>
      <c r="G4325" s="246"/>
      <c r="H4325" s="513"/>
      <c r="I4325" s="247"/>
      <c r="J4325" s="255"/>
      <c r="K4325" s="252"/>
      <c r="L4325" s="252"/>
      <c r="M4325" s="253"/>
      <c r="N4325" s="265"/>
      <c r="O4325" s="256">
        <f>ROUNDDOWN(SUM(N4324:N4340)/1000,0)</f>
        <v>0</v>
      </c>
    </row>
    <row r="4326" spans="1:15" s="38" customFormat="1" ht="14.25" customHeight="1">
      <c r="A4326" s="503"/>
      <c r="B4326" s="250"/>
      <c r="C4326" s="251"/>
      <c r="D4326" s="252"/>
      <c r="E4326" s="253"/>
      <c r="F4326" s="265"/>
      <c r="G4326" s="254">
        <f>ROUNDDOWN(SUM(F4325:F4330)/1000,0)</f>
        <v>0</v>
      </c>
      <c r="H4326" s="513"/>
      <c r="I4326" s="257"/>
      <c r="J4326" s="255"/>
      <c r="K4326" s="252"/>
      <c r="L4326" s="252"/>
      <c r="M4326" s="253"/>
      <c r="N4326" s="245"/>
      <c r="O4326" s="249"/>
    </row>
    <row r="4327" spans="1:15" s="38" customFormat="1" ht="14.25" customHeight="1">
      <c r="A4327" s="503"/>
      <c r="B4327" s="250"/>
      <c r="C4327" s="251"/>
      <c r="D4327" s="252"/>
      <c r="E4327" s="253"/>
      <c r="F4327" s="265"/>
      <c r="G4327" s="254"/>
      <c r="H4327" s="513"/>
      <c r="I4327" s="257"/>
      <c r="J4327" s="255"/>
      <c r="K4327" s="252"/>
      <c r="L4327" s="252"/>
      <c r="M4327" s="253"/>
      <c r="N4327" s="245"/>
      <c r="O4327" s="249"/>
    </row>
    <row r="4328" spans="1:15" s="38" customFormat="1" ht="14.25" customHeight="1">
      <c r="A4328" s="503"/>
      <c r="B4328" s="250"/>
      <c r="C4328" s="251"/>
      <c r="D4328" s="252"/>
      <c r="E4328" s="253"/>
      <c r="F4328" s="265"/>
      <c r="G4328" s="254"/>
      <c r="H4328" s="511"/>
      <c r="I4328" s="257"/>
      <c r="J4328" s="255"/>
      <c r="K4328" s="252"/>
      <c r="L4328" s="252"/>
      <c r="M4328" s="253"/>
      <c r="N4328" s="265"/>
      <c r="O4328" s="249"/>
    </row>
    <row r="4329" spans="1:15" s="38" customFormat="1" ht="14.25" customHeight="1">
      <c r="A4329" s="503"/>
      <c r="B4329" s="250"/>
      <c r="C4329" s="251"/>
      <c r="D4329" s="252"/>
      <c r="E4329" s="253"/>
      <c r="F4329" s="245"/>
      <c r="G4329" s="254"/>
      <c r="H4329" s="511"/>
      <c r="I4329" s="257"/>
      <c r="J4329" s="255"/>
      <c r="K4329" s="252"/>
      <c r="L4329" s="252"/>
      <c r="M4329" s="253"/>
      <c r="N4329" s="265"/>
      <c r="O4329" s="249"/>
    </row>
    <row r="4330" spans="1:15" s="38" customFormat="1" ht="14.25" customHeight="1">
      <c r="A4330" s="503"/>
      <c r="B4330" s="250"/>
      <c r="C4330" s="260"/>
      <c r="D4330" s="261"/>
      <c r="E4330" s="262"/>
      <c r="F4330" s="263"/>
      <c r="G4330" s="254"/>
      <c r="H4330" s="511"/>
      <c r="I4330" s="247"/>
      <c r="J4330" s="255"/>
      <c r="K4330" s="252"/>
      <c r="L4330" s="252"/>
      <c r="M4330" s="253"/>
      <c r="N4330" s="265"/>
      <c r="O4330" s="249"/>
    </row>
    <row r="4331" spans="1:15" s="38" customFormat="1" ht="14.25" customHeight="1">
      <c r="A4331" s="503"/>
      <c r="B4331" s="234" t="s">
        <v>239</v>
      </c>
      <c r="C4331" s="235"/>
      <c r="D4331" s="235"/>
      <c r="E4331" s="236"/>
      <c r="F4331" s="237"/>
      <c r="G4331" s="238"/>
      <c r="H4331" s="511"/>
      <c r="I4331" s="257"/>
      <c r="J4331" s="255"/>
      <c r="K4331" s="252"/>
      <c r="L4331" s="252"/>
      <c r="M4331" s="253"/>
      <c r="N4331" s="265"/>
      <c r="O4331" s="249"/>
    </row>
    <row r="4332" spans="1:15" s="38" customFormat="1" ht="14.25" customHeight="1">
      <c r="A4332" s="503"/>
      <c r="B4332" s="241"/>
      <c r="C4332" s="242"/>
      <c r="D4332" s="243"/>
      <c r="E4332" s="244"/>
      <c r="F4332" s="264"/>
      <c r="G4332" s="246"/>
      <c r="H4332" s="513"/>
      <c r="I4332" s="247"/>
      <c r="J4332" s="255"/>
      <c r="K4332" s="252"/>
      <c r="L4332" s="252"/>
      <c r="M4332" s="253"/>
      <c r="N4332" s="245"/>
      <c r="O4332" s="249"/>
    </row>
    <row r="4333" spans="1:15" s="38" customFormat="1" ht="14.25" customHeight="1">
      <c r="A4333" s="503"/>
      <c r="B4333" s="250"/>
      <c r="C4333" s="251"/>
      <c r="D4333" s="252"/>
      <c r="E4333" s="253"/>
      <c r="F4333" s="265"/>
      <c r="G4333" s="254">
        <f>ROUNDDOWN(SUM(F4332:F4336)/1000,0)</f>
        <v>0</v>
      </c>
      <c r="H4333" s="513"/>
      <c r="I4333" s="247"/>
      <c r="J4333" s="255"/>
      <c r="K4333" s="252"/>
      <c r="L4333" s="252"/>
      <c r="M4333" s="253"/>
      <c r="N4333" s="245"/>
      <c r="O4333" s="249"/>
    </row>
    <row r="4334" spans="1:15" s="38" customFormat="1" ht="14.25" customHeight="1">
      <c r="A4334" s="503"/>
      <c r="B4334" s="250"/>
      <c r="C4334" s="251"/>
      <c r="D4334" s="252"/>
      <c r="E4334" s="253"/>
      <c r="F4334" s="265"/>
      <c r="G4334" s="254"/>
      <c r="H4334" s="513"/>
      <c r="I4334" s="247"/>
      <c r="J4334" s="255"/>
      <c r="K4334" s="252"/>
      <c r="L4334" s="252"/>
      <c r="M4334" s="253"/>
      <c r="N4334" s="245"/>
      <c r="O4334" s="249"/>
    </row>
    <row r="4335" spans="1:15" s="38" customFormat="1" ht="14.25" customHeight="1">
      <c r="A4335" s="503"/>
      <c r="B4335" s="250"/>
      <c r="C4335" s="251"/>
      <c r="D4335" s="252"/>
      <c r="E4335" s="253"/>
      <c r="F4335" s="245"/>
      <c r="G4335" s="254"/>
      <c r="H4335" s="511"/>
      <c r="I4335" s="257"/>
      <c r="J4335" s="255"/>
      <c r="K4335" s="252"/>
      <c r="L4335" s="252"/>
      <c r="M4335" s="253"/>
      <c r="N4335" s="265"/>
      <c r="O4335" s="249"/>
    </row>
    <row r="4336" spans="1:15" s="38" customFormat="1" ht="14.25" customHeight="1">
      <c r="A4336" s="503"/>
      <c r="B4336" s="250"/>
      <c r="C4336" s="260"/>
      <c r="D4336" s="261"/>
      <c r="E4336" s="262"/>
      <c r="F4336" s="263"/>
      <c r="G4336" s="254"/>
      <c r="H4336" s="511"/>
      <c r="I4336" s="257"/>
      <c r="J4336" s="255"/>
      <c r="K4336" s="252"/>
      <c r="L4336" s="252"/>
      <c r="M4336" s="253"/>
      <c r="N4336" s="245"/>
      <c r="O4336" s="249"/>
    </row>
    <row r="4337" spans="1:15" s="38" customFormat="1" ht="14.25" customHeight="1">
      <c r="A4337" s="503"/>
      <c r="B4337" s="234" t="s">
        <v>240</v>
      </c>
      <c r="C4337" s="235"/>
      <c r="D4337" s="235"/>
      <c r="E4337" s="236"/>
      <c r="F4337" s="237"/>
      <c r="G4337" s="238"/>
      <c r="H4337" s="511"/>
      <c r="I4337" s="257"/>
      <c r="J4337" s="255"/>
      <c r="K4337" s="252"/>
      <c r="L4337" s="252"/>
      <c r="M4337" s="253"/>
      <c r="N4337" s="245"/>
      <c r="O4337" s="249"/>
    </row>
    <row r="4338" spans="1:15" s="38" customFormat="1" ht="14.25" customHeight="1">
      <c r="A4338" s="503"/>
      <c r="B4338" s="241"/>
      <c r="C4338" s="242"/>
      <c r="D4338" s="243"/>
      <c r="E4338" s="244"/>
      <c r="F4338" s="269"/>
      <c r="G4338" s="246"/>
      <c r="H4338" s="511"/>
      <c r="I4338" s="257"/>
      <c r="J4338" s="255"/>
      <c r="K4338" s="252"/>
      <c r="L4338" s="252"/>
      <c r="M4338" s="253"/>
      <c r="N4338" s="245"/>
      <c r="O4338" s="249"/>
    </row>
    <row r="4339" spans="1:15" s="38" customFormat="1" ht="14.25" customHeight="1">
      <c r="A4339" s="503"/>
      <c r="B4339" s="250"/>
      <c r="C4339" s="251"/>
      <c r="D4339" s="252"/>
      <c r="E4339" s="253"/>
      <c r="F4339" s="245"/>
      <c r="G4339" s="246">
        <f>ROUNDDOWN(SUM(F4338:F4342)/1000,0)</f>
        <v>0</v>
      </c>
      <c r="H4339" s="511"/>
      <c r="I4339" s="247"/>
      <c r="J4339" s="255"/>
      <c r="K4339" s="252"/>
      <c r="L4339" s="252"/>
      <c r="M4339" s="253"/>
      <c r="N4339" s="265"/>
      <c r="O4339" s="249"/>
    </row>
    <row r="4340" spans="1:15" s="38" customFormat="1" ht="14.25" customHeight="1">
      <c r="A4340" s="503"/>
      <c r="B4340" s="250"/>
      <c r="C4340" s="251"/>
      <c r="D4340" s="252"/>
      <c r="E4340" s="253"/>
      <c r="F4340" s="265"/>
      <c r="G4340" s="246"/>
      <c r="H4340" s="513"/>
      <c r="I4340" s="247"/>
      <c r="J4340" s="266"/>
      <c r="K4340" s="261"/>
      <c r="L4340" s="261"/>
      <c r="M4340" s="262"/>
      <c r="N4340" s="245"/>
      <c r="O4340" s="267"/>
    </row>
    <row r="4341" spans="1:15" s="38" customFormat="1" ht="14.25" customHeight="1">
      <c r="A4341" s="503"/>
      <c r="B4341" s="250"/>
      <c r="C4341" s="251"/>
      <c r="D4341" s="252"/>
      <c r="E4341" s="253"/>
      <c r="F4341" s="265"/>
      <c r="G4341" s="246"/>
      <c r="H4341" s="511"/>
      <c r="I4341" s="270" t="s">
        <v>241</v>
      </c>
      <c r="J4341" s="271"/>
      <c r="K4341" s="271"/>
      <c r="L4341" s="271"/>
      <c r="M4341" s="272"/>
      <c r="N4341" s="237"/>
      <c r="O4341" s="268"/>
    </row>
    <row r="4342" spans="1:15" s="38" customFormat="1" ht="14.25" customHeight="1">
      <c r="A4342" s="503"/>
      <c r="B4342" s="250"/>
      <c r="C4342" s="260"/>
      <c r="D4342" s="261"/>
      <c r="E4342" s="262"/>
      <c r="F4342" s="263"/>
      <c r="G4342" s="254"/>
      <c r="H4342" s="513"/>
      <c r="I4342" s="247"/>
      <c r="J4342" s="248"/>
      <c r="K4342" s="243"/>
      <c r="L4342" s="243"/>
      <c r="M4342" s="244"/>
      <c r="N4342" s="273"/>
      <c r="O4342" s="249"/>
    </row>
    <row r="4343" spans="1:15" s="38" customFormat="1" ht="14.25" customHeight="1">
      <c r="A4343" s="503"/>
      <c r="B4343" s="234" t="s">
        <v>242</v>
      </c>
      <c r="C4343" s="235"/>
      <c r="D4343" s="235"/>
      <c r="E4343" s="236"/>
      <c r="F4343" s="237"/>
      <c r="G4343" s="238"/>
      <c r="H4343" s="513"/>
      <c r="I4343" s="247"/>
      <c r="J4343" s="255"/>
      <c r="K4343" s="252"/>
      <c r="L4343" s="252"/>
      <c r="M4343" s="253"/>
      <c r="N4343" s="274"/>
      <c r="O4343" s="275">
        <f>ROUNDDOWN(SUM(N4342:N4353)/1000,0)</f>
        <v>0</v>
      </c>
    </row>
    <row r="4344" spans="1:15" s="38" customFormat="1" ht="14.25" customHeight="1">
      <c r="A4344" s="503"/>
      <c r="B4344" s="241"/>
      <c r="C4344" s="242"/>
      <c r="D4344" s="243"/>
      <c r="E4344" s="244"/>
      <c r="F4344" s="269"/>
      <c r="G4344" s="246"/>
      <c r="H4344" s="513"/>
      <c r="I4344" s="257"/>
      <c r="J4344" s="255"/>
      <c r="K4344" s="252"/>
      <c r="L4344" s="252"/>
      <c r="M4344" s="253"/>
      <c r="N4344" s="276"/>
      <c r="O4344" s="249"/>
    </row>
    <row r="4345" spans="1:15" s="38" customFormat="1" ht="14.25" customHeight="1">
      <c r="A4345" s="503"/>
      <c r="B4345" s="250"/>
      <c r="C4345" s="251"/>
      <c r="D4345" s="252"/>
      <c r="E4345" s="253"/>
      <c r="F4345" s="263"/>
      <c r="G4345" s="254">
        <f>ROUNDDOWN(SUM(F4344:F4347)/1000,0)</f>
        <v>0</v>
      </c>
      <c r="H4345" s="511"/>
      <c r="I4345" s="247"/>
      <c r="J4345" s="255"/>
      <c r="K4345" s="252"/>
      <c r="L4345" s="252"/>
      <c r="M4345" s="253"/>
      <c r="N4345" s="274"/>
      <c r="O4345" s="249"/>
    </row>
    <row r="4346" spans="1:15" s="38" customFormat="1" ht="14.25" customHeight="1">
      <c r="A4346" s="503"/>
      <c r="B4346" s="250"/>
      <c r="C4346" s="251"/>
      <c r="D4346" s="252"/>
      <c r="E4346" s="253"/>
      <c r="F4346" s="263"/>
      <c r="G4346" s="254"/>
      <c r="H4346" s="513"/>
      <c r="I4346" s="257"/>
      <c r="J4346" s="255"/>
      <c r="K4346" s="252"/>
      <c r="L4346" s="252"/>
      <c r="M4346" s="253"/>
      <c r="N4346" s="276"/>
      <c r="O4346" s="249"/>
    </row>
    <row r="4347" spans="1:15" s="38" customFormat="1" ht="14.25" customHeight="1">
      <c r="A4347" s="503"/>
      <c r="B4347" s="250"/>
      <c r="C4347" s="260"/>
      <c r="D4347" s="261"/>
      <c r="E4347" s="262"/>
      <c r="F4347" s="263"/>
      <c r="G4347" s="254"/>
      <c r="H4347" s="513"/>
      <c r="I4347" s="247"/>
      <c r="J4347" s="255"/>
      <c r="K4347" s="252"/>
      <c r="L4347" s="252"/>
      <c r="M4347" s="253"/>
      <c r="N4347" s="274"/>
      <c r="O4347" s="249"/>
    </row>
    <row r="4348" spans="1:15" s="38" customFormat="1" ht="14.25" customHeight="1" thickBot="1">
      <c r="A4348" s="503"/>
      <c r="B4348" s="277" t="s">
        <v>243</v>
      </c>
      <c r="C4348" s="278"/>
      <c r="D4348" s="278"/>
      <c r="E4348" s="279"/>
      <c r="F4348" s="280"/>
      <c r="G4348" s="281">
        <f>G4349-G4311-G4320-G4326-G4333-G4339-G4345</f>
        <v>0</v>
      </c>
      <c r="H4348" s="511"/>
      <c r="I4348" s="282"/>
      <c r="J4348" s="255"/>
      <c r="K4348" s="252"/>
      <c r="L4348" s="252"/>
      <c r="M4348" s="253"/>
      <c r="N4348" s="274"/>
      <c r="O4348" s="249"/>
    </row>
    <row r="4349" spans="1:15" s="38" customFormat="1" ht="20.149999999999999" customHeight="1" thickTop="1">
      <c r="A4349" s="503"/>
      <c r="B4349" s="961" t="s">
        <v>244</v>
      </c>
      <c r="C4349" s="962"/>
      <c r="D4349" s="962"/>
      <c r="E4349" s="962"/>
      <c r="F4349" s="963"/>
      <c r="G4349" s="283">
        <f>O4356</f>
        <v>0</v>
      </c>
      <c r="H4349" s="511"/>
      <c r="I4349" s="284"/>
      <c r="J4349" s="255"/>
      <c r="K4349" s="252"/>
      <c r="L4349" s="252"/>
      <c r="M4349" s="253"/>
      <c r="N4349" s="274"/>
      <c r="O4349" s="249"/>
    </row>
    <row r="4350" spans="1:15" s="38" customFormat="1" ht="14.25" customHeight="1">
      <c r="A4350" s="503"/>
      <c r="B4350" s="285" t="s">
        <v>245</v>
      </c>
      <c r="C4350" s="286"/>
      <c r="D4350" s="286"/>
      <c r="E4350" s="286"/>
      <c r="F4350" s="286"/>
      <c r="G4350" s="287"/>
      <c r="H4350" s="287"/>
      <c r="I4350" s="247"/>
      <c r="J4350" s="255"/>
      <c r="K4350" s="252"/>
      <c r="L4350" s="252"/>
      <c r="M4350" s="253"/>
      <c r="N4350" s="274"/>
      <c r="O4350" s="249"/>
    </row>
    <row r="4351" spans="1:15" s="38" customFormat="1" ht="14.25" customHeight="1">
      <c r="A4351" s="503"/>
      <c r="B4351" s="288" t="s">
        <v>246</v>
      </c>
      <c r="C4351" s="286"/>
      <c r="D4351" s="286"/>
      <c r="E4351" s="286"/>
      <c r="F4351" s="286"/>
      <c r="G4351" s="289" t="s">
        <v>247</v>
      </c>
      <c r="H4351" s="514"/>
      <c r="I4351" s="247"/>
      <c r="J4351" s="255"/>
      <c r="K4351" s="252"/>
      <c r="L4351" s="252"/>
      <c r="M4351" s="253"/>
      <c r="N4351" s="274"/>
      <c r="O4351" s="249"/>
    </row>
    <row r="4352" spans="1:15" s="38" customFormat="1" ht="14.25" customHeight="1">
      <c r="A4352" s="503"/>
      <c r="B4352" s="964" t="s">
        <v>2</v>
      </c>
      <c r="C4352" s="965"/>
      <c r="D4352" s="965"/>
      <c r="E4352" s="965"/>
      <c r="F4352" s="966"/>
      <c r="G4352" s="290" t="s">
        <v>85</v>
      </c>
      <c r="H4352" s="514"/>
      <c r="I4352" s="247"/>
      <c r="J4352" s="255"/>
      <c r="K4352" s="252"/>
      <c r="L4352" s="252"/>
      <c r="M4352" s="253"/>
      <c r="N4352" s="274"/>
      <c r="O4352" s="249"/>
    </row>
    <row r="4353" spans="1:15" s="38" customFormat="1" ht="20.149999999999999" customHeight="1" thickBot="1">
      <c r="A4353" s="503"/>
      <c r="B4353" s="943" t="s">
        <v>248</v>
      </c>
      <c r="C4353" s="967"/>
      <c r="D4353" s="967"/>
      <c r="E4353" s="967"/>
      <c r="F4353" s="968"/>
      <c r="G4353" s="291"/>
      <c r="H4353" s="515"/>
      <c r="I4353" s="292"/>
      <c r="J4353" s="293"/>
      <c r="K4353" s="294"/>
      <c r="L4353" s="294"/>
      <c r="M4353" s="295"/>
      <c r="N4353" s="296"/>
      <c r="O4353" s="297"/>
    </row>
    <row r="4354" spans="1:15" s="38" customFormat="1" ht="22.25" customHeight="1" thickTop="1">
      <c r="A4354" s="503"/>
      <c r="B4354" s="943" t="s">
        <v>249</v>
      </c>
      <c r="C4354" s="944"/>
      <c r="D4354" s="944"/>
      <c r="E4354" s="944"/>
      <c r="F4354" s="945"/>
      <c r="G4354" s="291"/>
      <c r="H4354" s="298"/>
      <c r="I4354" s="946" t="s">
        <v>250</v>
      </c>
      <c r="J4354" s="947"/>
      <c r="K4354" s="947"/>
      <c r="L4354" s="947"/>
      <c r="M4354" s="947"/>
      <c r="N4354" s="948"/>
      <c r="O4354" s="299">
        <f>SUM(O4311,O4325,O4343,)</f>
        <v>0</v>
      </c>
    </row>
    <row r="4355" spans="1:15" s="38" customFormat="1" ht="35.15" customHeight="1" thickBot="1">
      <c r="A4355" s="503"/>
      <c r="B4355" s="949" t="s">
        <v>251</v>
      </c>
      <c r="C4355" s="950"/>
      <c r="D4355" s="950"/>
      <c r="E4355" s="950"/>
      <c r="F4355" s="951"/>
      <c r="G4355" s="300"/>
      <c r="H4355" s="226"/>
      <c r="I4355" s="929" t="s">
        <v>252</v>
      </c>
      <c r="J4355" s="930"/>
      <c r="K4355" s="930"/>
      <c r="L4355" s="930"/>
      <c r="M4355" s="930"/>
      <c r="N4355" s="931"/>
      <c r="O4355" s="301">
        <f>IF(共通入力シート!$B$18="課税事業者",ROUNDDOWN((O4354-G4356)*10/110,0),0)</f>
        <v>0</v>
      </c>
    </row>
    <row r="4356" spans="1:15" s="38" customFormat="1" ht="25.25" customHeight="1" thickTop="1">
      <c r="A4356" s="503"/>
      <c r="B4356" s="952" t="s">
        <v>90</v>
      </c>
      <c r="C4356" s="953"/>
      <c r="D4356" s="953"/>
      <c r="E4356" s="953"/>
      <c r="F4356" s="954"/>
      <c r="G4356" s="302">
        <f>SUM(G4353:G4355)</f>
        <v>0</v>
      </c>
      <c r="H4356" s="516"/>
      <c r="I4356" s="929" t="s">
        <v>253</v>
      </c>
      <c r="J4356" s="930"/>
      <c r="K4356" s="930"/>
      <c r="L4356" s="930"/>
      <c r="M4356" s="930"/>
      <c r="N4356" s="931"/>
      <c r="O4356" s="299">
        <f>O4354-O4355</f>
        <v>0</v>
      </c>
    </row>
    <row r="4357" spans="1:15" s="38" customFormat="1" ht="26.25" customHeight="1">
      <c r="A4357" s="503"/>
      <c r="B4357" s="517" t="s">
        <v>254</v>
      </c>
      <c r="C4357" s="303"/>
      <c r="D4357" s="303"/>
      <c r="E4357" s="303"/>
      <c r="F4357" s="303"/>
      <c r="G4357" s="304"/>
      <c r="H4357" s="516"/>
      <c r="I4357" s="929" t="s">
        <v>255</v>
      </c>
      <c r="J4357" s="930"/>
      <c r="K4357" s="930"/>
      <c r="L4357" s="930"/>
      <c r="M4357" s="930"/>
      <c r="N4357" s="931"/>
      <c r="O4357" s="742"/>
    </row>
    <row r="4358" spans="1:15" s="38" customFormat="1" ht="10.5" customHeight="1" thickBot="1">
      <c r="A4358" s="503"/>
      <c r="B4358" s="1"/>
      <c r="C4358" s="303"/>
      <c r="D4358" s="303"/>
      <c r="E4358" s="303"/>
      <c r="F4358" s="303"/>
      <c r="G4358" s="304"/>
      <c r="H4358" s="516"/>
      <c r="I4358" s="518"/>
    </row>
    <row r="4359" spans="1:15" s="38" customFormat="1" ht="25.25" customHeight="1" thickBot="1">
      <c r="A4359" s="503"/>
      <c r="B4359" s="932" t="s">
        <v>103</v>
      </c>
      <c r="C4359" s="933"/>
      <c r="D4359" s="934" t="str">
        <f>IF(共通入力シート!$B$2="","",共通入力シート!$B$2)</f>
        <v/>
      </c>
      <c r="E4359" s="934"/>
      <c r="F4359" s="934"/>
      <c r="G4359" s="935"/>
      <c r="H4359" s="936" t="str">
        <f>IF(共通入力シート!$B$18="※選択してください。","★「共通入力シート」の消費税等仕入控除税額の取扱を選択してください。","")</f>
        <v>★「共通入力シート」の消費税等仕入控除税額の取扱を選択してください。</v>
      </c>
      <c r="I4359" s="937"/>
      <c r="J4359" s="937"/>
      <c r="K4359" s="937"/>
      <c r="L4359" s="937"/>
      <c r="M4359" s="937"/>
      <c r="N4359" s="937"/>
      <c r="O4359" s="937"/>
    </row>
    <row r="4360" spans="1:15" s="38" customFormat="1" ht="25.25" customHeight="1" thickBot="1">
      <c r="A4360" s="503"/>
      <c r="B4360" s="938" t="s">
        <v>256</v>
      </c>
      <c r="C4360" s="939"/>
      <c r="D4360" s="940" t="str">
        <f>IF(O4356=0,"",MAX(0,MIN(INT(O4356/2),G4348)))</f>
        <v/>
      </c>
      <c r="E4360" s="940"/>
      <c r="F4360" s="940"/>
      <c r="G4360" s="305" t="s">
        <v>257</v>
      </c>
      <c r="H4360" s="941" t="s">
        <v>497</v>
      </c>
      <c r="I4360" s="942"/>
      <c r="J4360" s="942"/>
      <c r="K4360" s="942"/>
      <c r="L4360" s="942"/>
      <c r="M4360" s="942"/>
      <c r="N4360" s="942"/>
      <c r="O4360" s="942"/>
    </row>
  </sheetData>
  <sheetProtection algorithmName="SHA-512" hashValue="//nOW1KHxDnRVKd6aRjdF0BjXp2mqQvbhwRNumStXc+NlvzM4OU5ZwbRcc5UMk6vtItz4Hw/9etUaVz5Up1wow==" saltValue="NAsIIbDjK6b2vtHQ69bGfQ==" spinCount="100000" sheet="1" formatCells="0" formatColumns="0" formatRows="0" insertRows="0"/>
  <mergeCells count="1920">
    <mergeCell ref="B2:C3"/>
    <mergeCell ref="F8:G8"/>
    <mergeCell ref="I8:K8"/>
    <mergeCell ref="M8:N8"/>
    <mergeCell ref="D2:D3"/>
    <mergeCell ref="M6:O6"/>
    <mergeCell ref="M5:O5"/>
    <mergeCell ref="B5:K6"/>
    <mergeCell ref="E2:E3"/>
    <mergeCell ref="F2:G3"/>
    <mergeCell ref="H2:O3"/>
    <mergeCell ref="B47:O48"/>
    <mergeCell ref="B50:O52"/>
    <mergeCell ref="B49:O49"/>
    <mergeCell ref="B12:O12"/>
    <mergeCell ref="B14:O22"/>
    <mergeCell ref="B24:O40"/>
    <mergeCell ref="B42:O45"/>
    <mergeCell ref="B41:O41"/>
    <mergeCell ref="B46:O46"/>
    <mergeCell ref="B13:O13"/>
    <mergeCell ref="B23:O23"/>
    <mergeCell ref="H10:J10"/>
    <mergeCell ref="H9:J9"/>
    <mergeCell ref="L9:O9"/>
    <mergeCell ref="L10:O10"/>
    <mergeCell ref="B9:C10"/>
    <mergeCell ref="D9:E9"/>
    <mergeCell ref="F9:G9"/>
    <mergeCell ref="D10:E10"/>
    <mergeCell ref="F10:G10"/>
    <mergeCell ref="B114:K115"/>
    <mergeCell ref="M114:O114"/>
    <mergeCell ref="M115:O115"/>
    <mergeCell ref="F117:G117"/>
    <mergeCell ref="I117:K117"/>
    <mergeCell ref="M117:N117"/>
    <mergeCell ref="B111:C112"/>
    <mergeCell ref="D111:D112"/>
    <mergeCell ref="E111:E112"/>
    <mergeCell ref="F111:G112"/>
    <mergeCell ref="H111:O112"/>
    <mergeCell ref="B54:D54"/>
    <mergeCell ref="H108:O108"/>
    <mergeCell ref="B102:F102"/>
    <mergeCell ref="B103:F103"/>
    <mergeCell ref="B101:F101"/>
    <mergeCell ref="B98:F98"/>
    <mergeCell ref="I103:N103"/>
    <mergeCell ref="B104:F104"/>
    <mergeCell ref="I104:N104"/>
    <mergeCell ref="D109:F109"/>
    <mergeCell ref="I106:N106"/>
    <mergeCell ref="B108:C108"/>
    <mergeCell ref="D108:G108"/>
    <mergeCell ref="H109:O109"/>
    <mergeCell ref="B105:F105"/>
    <mergeCell ref="I105:N105"/>
    <mergeCell ref="B109:C109"/>
    <mergeCell ref="B150:O150"/>
    <mergeCell ref="B151:O154"/>
    <mergeCell ref="B155:O155"/>
    <mergeCell ref="B156:O157"/>
    <mergeCell ref="B158:O158"/>
    <mergeCell ref="B121:O121"/>
    <mergeCell ref="B122:O122"/>
    <mergeCell ref="B123:O131"/>
    <mergeCell ref="B132:O132"/>
    <mergeCell ref="B133:O149"/>
    <mergeCell ref="B118:C119"/>
    <mergeCell ref="D118:E118"/>
    <mergeCell ref="F118:G118"/>
    <mergeCell ref="H118:J118"/>
    <mergeCell ref="L118:O118"/>
    <mergeCell ref="D119:E119"/>
    <mergeCell ref="F119:G119"/>
    <mergeCell ref="H119:J119"/>
    <mergeCell ref="L119:O119"/>
    <mergeCell ref="I215:N215"/>
    <mergeCell ref="B217:C217"/>
    <mergeCell ref="D217:G217"/>
    <mergeCell ref="H217:O217"/>
    <mergeCell ref="B218:C218"/>
    <mergeCell ref="D218:F218"/>
    <mergeCell ref="H218:O218"/>
    <mergeCell ref="B212:F212"/>
    <mergeCell ref="I212:N212"/>
    <mergeCell ref="B213:F213"/>
    <mergeCell ref="I213:N213"/>
    <mergeCell ref="B214:F214"/>
    <mergeCell ref="I214:N214"/>
    <mergeCell ref="B159:O161"/>
    <mergeCell ref="B163:D163"/>
    <mergeCell ref="B207:F207"/>
    <mergeCell ref="B210:F210"/>
    <mergeCell ref="B211:F211"/>
    <mergeCell ref="B227:C228"/>
    <mergeCell ref="D227:E227"/>
    <mergeCell ref="F227:G227"/>
    <mergeCell ref="H227:J227"/>
    <mergeCell ref="L227:O227"/>
    <mergeCell ref="D228:E228"/>
    <mergeCell ref="F228:G228"/>
    <mergeCell ref="H228:J228"/>
    <mergeCell ref="L228:O228"/>
    <mergeCell ref="B223:K224"/>
    <mergeCell ref="M223:O223"/>
    <mergeCell ref="M224:O224"/>
    <mergeCell ref="F226:G226"/>
    <mergeCell ref="I226:K226"/>
    <mergeCell ref="M226:N226"/>
    <mergeCell ref="B220:C221"/>
    <mergeCell ref="D220:D221"/>
    <mergeCell ref="E220:E221"/>
    <mergeCell ref="F220:G221"/>
    <mergeCell ref="H220:O221"/>
    <mergeCell ref="B321:F321"/>
    <mergeCell ref="I321:N321"/>
    <mergeCell ref="B322:F322"/>
    <mergeCell ref="I322:N322"/>
    <mergeCell ref="B323:F323"/>
    <mergeCell ref="I323:N323"/>
    <mergeCell ref="B268:O270"/>
    <mergeCell ref="B272:D272"/>
    <mergeCell ref="B316:F316"/>
    <mergeCell ref="B319:F319"/>
    <mergeCell ref="B320:F320"/>
    <mergeCell ref="B259:O259"/>
    <mergeCell ref="B260:O263"/>
    <mergeCell ref="B264:O264"/>
    <mergeCell ref="B265:O266"/>
    <mergeCell ref="B267:O267"/>
    <mergeCell ref="B230:O230"/>
    <mergeCell ref="B231:O231"/>
    <mergeCell ref="B232:O240"/>
    <mergeCell ref="B241:O241"/>
    <mergeCell ref="B242:O258"/>
    <mergeCell ref="B332:K333"/>
    <mergeCell ref="M332:O332"/>
    <mergeCell ref="M333:O333"/>
    <mergeCell ref="F335:G335"/>
    <mergeCell ref="I335:K335"/>
    <mergeCell ref="M335:N335"/>
    <mergeCell ref="B329:C330"/>
    <mergeCell ref="D329:D330"/>
    <mergeCell ref="E329:E330"/>
    <mergeCell ref="F329:G330"/>
    <mergeCell ref="H329:O330"/>
    <mergeCell ref="I324:N324"/>
    <mergeCell ref="B326:C326"/>
    <mergeCell ref="D326:G326"/>
    <mergeCell ref="H326:O326"/>
    <mergeCell ref="B327:C327"/>
    <mergeCell ref="D327:F327"/>
    <mergeCell ref="H327:O327"/>
    <mergeCell ref="B368:O368"/>
    <mergeCell ref="B369:O372"/>
    <mergeCell ref="B373:O373"/>
    <mergeCell ref="B374:O375"/>
    <mergeCell ref="B376:O376"/>
    <mergeCell ref="B339:O339"/>
    <mergeCell ref="B340:O340"/>
    <mergeCell ref="B341:O349"/>
    <mergeCell ref="B350:O350"/>
    <mergeCell ref="B351:O367"/>
    <mergeCell ref="B336:C337"/>
    <mergeCell ref="D336:E336"/>
    <mergeCell ref="F336:G336"/>
    <mergeCell ref="H336:J336"/>
    <mergeCell ref="L336:O336"/>
    <mergeCell ref="D337:E337"/>
    <mergeCell ref="F337:G337"/>
    <mergeCell ref="H337:J337"/>
    <mergeCell ref="L337:O337"/>
    <mergeCell ref="I433:N433"/>
    <mergeCell ref="B435:C435"/>
    <mergeCell ref="D435:G435"/>
    <mergeCell ref="H435:O435"/>
    <mergeCell ref="B436:C436"/>
    <mergeCell ref="D436:F436"/>
    <mergeCell ref="H436:O436"/>
    <mergeCell ref="B430:F430"/>
    <mergeCell ref="I430:N430"/>
    <mergeCell ref="B431:F431"/>
    <mergeCell ref="I431:N431"/>
    <mergeCell ref="B432:F432"/>
    <mergeCell ref="I432:N432"/>
    <mergeCell ref="B377:O379"/>
    <mergeCell ref="B381:D381"/>
    <mergeCell ref="B425:F425"/>
    <mergeCell ref="B428:F428"/>
    <mergeCell ref="B429:F429"/>
    <mergeCell ref="B445:C446"/>
    <mergeCell ref="D445:E445"/>
    <mergeCell ref="F445:G445"/>
    <mergeCell ref="H445:J445"/>
    <mergeCell ref="L445:O445"/>
    <mergeCell ref="D446:E446"/>
    <mergeCell ref="F446:G446"/>
    <mergeCell ref="H446:J446"/>
    <mergeCell ref="L446:O446"/>
    <mergeCell ref="B441:K442"/>
    <mergeCell ref="M441:O441"/>
    <mergeCell ref="M442:O442"/>
    <mergeCell ref="F444:G444"/>
    <mergeCell ref="I444:K444"/>
    <mergeCell ref="M444:N444"/>
    <mergeCell ref="B438:C439"/>
    <mergeCell ref="D438:D439"/>
    <mergeCell ref="E438:E439"/>
    <mergeCell ref="F438:G439"/>
    <mergeCell ref="H438:O439"/>
    <mergeCell ref="B539:F539"/>
    <mergeCell ref="I539:N539"/>
    <mergeCell ref="B540:F540"/>
    <mergeCell ref="I540:N540"/>
    <mergeCell ref="B541:F541"/>
    <mergeCell ref="I541:N541"/>
    <mergeCell ref="B486:O488"/>
    <mergeCell ref="B490:D490"/>
    <mergeCell ref="B534:F534"/>
    <mergeCell ref="B537:F537"/>
    <mergeCell ref="B538:F538"/>
    <mergeCell ref="B477:O477"/>
    <mergeCell ref="B478:O481"/>
    <mergeCell ref="B482:O482"/>
    <mergeCell ref="B483:O484"/>
    <mergeCell ref="B485:O485"/>
    <mergeCell ref="B448:O448"/>
    <mergeCell ref="B449:O449"/>
    <mergeCell ref="B450:O458"/>
    <mergeCell ref="B459:O459"/>
    <mergeCell ref="B460:O476"/>
    <mergeCell ref="B550:K551"/>
    <mergeCell ref="M550:O550"/>
    <mergeCell ref="M551:O551"/>
    <mergeCell ref="F553:G553"/>
    <mergeCell ref="I553:K553"/>
    <mergeCell ref="M553:N553"/>
    <mergeCell ref="B547:C548"/>
    <mergeCell ref="D547:D548"/>
    <mergeCell ref="E547:E548"/>
    <mergeCell ref="F547:G548"/>
    <mergeCell ref="H547:O548"/>
    <mergeCell ref="I542:N542"/>
    <mergeCell ref="B544:C544"/>
    <mergeCell ref="D544:G544"/>
    <mergeCell ref="H544:O544"/>
    <mergeCell ref="B545:C545"/>
    <mergeCell ref="D545:F545"/>
    <mergeCell ref="H545:O545"/>
    <mergeCell ref="B586:O586"/>
    <mergeCell ref="B587:O590"/>
    <mergeCell ref="B591:O591"/>
    <mergeCell ref="B592:O593"/>
    <mergeCell ref="B594:O594"/>
    <mergeCell ref="B557:O557"/>
    <mergeCell ref="B558:O558"/>
    <mergeCell ref="B559:O567"/>
    <mergeCell ref="B568:O568"/>
    <mergeCell ref="B569:O585"/>
    <mergeCell ref="B554:C555"/>
    <mergeCell ref="D554:E554"/>
    <mergeCell ref="F554:G554"/>
    <mergeCell ref="H554:J554"/>
    <mergeCell ref="L554:O554"/>
    <mergeCell ref="D555:E555"/>
    <mergeCell ref="F555:G555"/>
    <mergeCell ref="H555:J555"/>
    <mergeCell ref="L555:O555"/>
    <mergeCell ref="I651:N651"/>
    <mergeCell ref="B653:C653"/>
    <mergeCell ref="D653:G653"/>
    <mergeCell ref="H653:O653"/>
    <mergeCell ref="B654:C654"/>
    <mergeCell ref="D654:F654"/>
    <mergeCell ref="H654:O654"/>
    <mergeCell ref="B648:F648"/>
    <mergeCell ref="I648:N648"/>
    <mergeCell ref="B649:F649"/>
    <mergeCell ref="I649:N649"/>
    <mergeCell ref="B650:F650"/>
    <mergeCell ref="I650:N650"/>
    <mergeCell ref="B595:O597"/>
    <mergeCell ref="B599:D599"/>
    <mergeCell ref="B643:F643"/>
    <mergeCell ref="B646:F646"/>
    <mergeCell ref="B647:F647"/>
    <mergeCell ref="B663:C664"/>
    <mergeCell ref="D663:E663"/>
    <mergeCell ref="F663:G663"/>
    <mergeCell ref="H663:J663"/>
    <mergeCell ref="L663:O663"/>
    <mergeCell ref="D664:E664"/>
    <mergeCell ref="F664:G664"/>
    <mergeCell ref="H664:J664"/>
    <mergeCell ref="L664:O664"/>
    <mergeCell ref="B659:K660"/>
    <mergeCell ref="M659:O659"/>
    <mergeCell ref="M660:O660"/>
    <mergeCell ref="F662:G662"/>
    <mergeCell ref="I662:K662"/>
    <mergeCell ref="M662:N662"/>
    <mergeCell ref="B656:C657"/>
    <mergeCell ref="D656:D657"/>
    <mergeCell ref="E656:E657"/>
    <mergeCell ref="F656:G657"/>
    <mergeCell ref="H656:O657"/>
    <mergeCell ref="B757:F757"/>
    <mergeCell ref="I757:N757"/>
    <mergeCell ref="B758:F758"/>
    <mergeCell ref="I758:N758"/>
    <mergeCell ref="B759:F759"/>
    <mergeCell ref="I759:N759"/>
    <mergeCell ref="B704:O706"/>
    <mergeCell ref="B708:D708"/>
    <mergeCell ref="B752:F752"/>
    <mergeCell ref="B755:F755"/>
    <mergeCell ref="B756:F756"/>
    <mergeCell ref="B695:O695"/>
    <mergeCell ref="B696:O699"/>
    <mergeCell ref="B700:O700"/>
    <mergeCell ref="B701:O702"/>
    <mergeCell ref="B703:O703"/>
    <mergeCell ref="B666:O666"/>
    <mergeCell ref="B667:O667"/>
    <mergeCell ref="B668:O676"/>
    <mergeCell ref="B677:O677"/>
    <mergeCell ref="B678:O694"/>
    <mergeCell ref="B768:K769"/>
    <mergeCell ref="M768:O768"/>
    <mergeCell ref="M769:O769"/>
    <mergeCell ref="F771:G771"/>
    <mergeCell ref="I771:K771"/>
    <mergeCell ref="M771:N771"/>
    <mergeCell ref="B765:C766"/>
    <mergeCell ref="D765:D766"/>
    <mergeCell ref="E765:E766"/>
    <mergeCell ref="F765:G766"/>
    <mergeCell ref="H765:O766"/>
    <mergeCell ref="I760:N760"/>
    <mergeCell ref="B762:C762"/>
    <mergeCell ref="D762:G762"/>
    <mergeCell ref="H762:O762"/>
    <mergeCell ref="B763:C763"/>
    <mergeCell ref="D763:F763"/>
    <mergeCell ref="H763:O763"/>
    <mergeCell ref="B804:O804"/>
    <mergeCell ref="B805:O808"/>
    <mergeCell ref="B809:O809"/>
    <mergeCell ref="B810:O811"/>
    <mergeCell ref="B812:O812"/>
    <mergeCell ref="B775:O775"/>
    <mergeCell ref="B776:O776"/>
    <mergeCell ref="B777:O785"/>
    <mergeCell ref="B786:O786"/>
    <mergeCell ref="B787:O803"/>
    <mergeCell ref="B772:C773"/>
    <mergeCell ref="D772:E772"/>
    <mergeCell ref="F772:G772"/>
    <mergeCell ref="H772:J772"/>
    <mergeCell ref="L772:O772"/>
    <mergeCell ref="D773:E773"/>
    <mergeCell ref="F773:G773"/>
    <mergeCell ref="H773:J773"/>
    <mergeCell ref="L773:O773"/>
    <mergeCell ref="I869:N869"/>
    <mergeCell ref="B871:C871"/>
    <mergeCell ref="D871:G871"/>
    <mergeCell ref="H871:O871"/>
    <mergeCell ref="B872:C872"/>
    <mergeCell ref="D872:F872"/>
    <mergeCell ref="H872:O872"/>
    <mergeCell ref="B866:F866"/>
    <mergeCell ref="I866:N866"/>
    <mergeCell ref="B867:F867"/>
    <mergeCell ref="I867:N867"/>
    <mergeCell ref="B868:F868"/>
    <mergeCell ref="I868:N868"/>
    <mergeCell ref="B813:O815"/>
    <mergeCell ref="B817:D817"/>
    <mergeCell ref="B861:F861"/>
    <mergeCell ref="B864:F864"/>
    <mergeCell ref="B865:F865"/>
    <mergeCell ref="B881:C882"/>
    <mergeCell ref="D881:E881"/>
    <mergeCell ref="F881:G881"/>
    <mergeCell ref="H881:J881"/>
    <mergeCell ref="L881:O881"/>
    <mergeCell ref="D882:E882"/>
    <mergeCell ref="F882:G882"/>
    <mergeCell ref="H882:J882"/>
    <mergeCell ref="L882:O882"/>
    <mergeCell ref="B877:K878"/>
    <mergeCell ref="M877:O877"/>
    <mergeCell ref="M878:O878"/>
    <mergeCell ref="F880:G880"/>
    <mergeCell ref="I880:K880"/>
    <mergeCell ref="M880:N880"/>
    <mergeCell ref="B874:C875"/>
    <mergeCell ref="D874:D875"/>
    <mergeCell ref="E874:E875"/>
    <mergeCell ref="F874:G875"/>
    <mergeCell ref="H874:O875"/>
    <mergeCell ref="B975:F975"/>
    <mergeCell ref="I975:N975"/>
    <mergeCell ref="B976:F976"/>
    <mergeCell ref="I976:N976"/>
    <mergeCell ref="B977:F977"/>
    <mergeCell ref="I977:N977"/>
    <mergeCell ref="B922:O924"/>
    <mergeCell ref="B926:D926"/>
    <mergeCell ref="B970:F970"/>
    <mergeCell ref="B973:F973"/>
    <mergeCell ref="B974:F974"/>
    <mergeCell ref="B913:O913"/>
    <mergeCell ref="B914:O917"/>
    <mergeCell ref="B918:O918"/>
    <mergeCell ref="B919:O920"/>
    <mergeCell ref="B921:O921"/>
    <mergeCell ref="B884:O884"/>
    <mergeCell ref="B885:O885"/>
    <mergeCell ref="B886:O894"/>
    <mergeCell ref="B895:O895"/>
    <mergeCell ref="B896:O912"/>
    <mergeCell ref="B986:K987"/>
    <mergeCell ref="M986:O986"/>
    <mergeCell ref="M987:O987"/>
    <mergeCell ref="F989:G989"/>
    <mergeCell ref="I989:K989"/>
    <mergeCell ref="M989:N989"/>
    <mergeCell ref="B983:C984"/>
    <mergeCell ref="D983:D984"/>
    <mergeCell ref="E983:E984"/>
    <mergeCell ref="F983:G984"/>
    <mergeCell ref="H983:O984"/>
    <mergeCell ref="I978:N978"/>
    <mergeCell ref="B980:C980"/>
    <mergeCell ref="D980:G980"/>
    <mergeCell ref="H980:O980"/>
    <mergeCell ref="B981:C981"/>
    <mergeCell ref="D981:F981"/>
    <mergeCell ref="H981:O981"/>
    <mergeCell ref="B1022:O1022"/>
    <mergeCell ref="B1023:O1026"/>
    <mergeCell ref="B1027:O1027"/>
    <mergeCell ref="B1028:O1029"/>
    <mergeCell ref="B1030:O1030"/>
    <mergeCell ref="B993:O993"/>
    <mergeCell ref="B994:O994"/>
    <mergeCell ref="B995:O1003"/>
    <mergeCell ref="B1004:O1004"/>
    <mergeCell ref="B1005:O1021"/>
    <mergeCell ref="B990:C991"/>
    <mergeCell ref="D990:E990"/>
    <mergeCell ref="F990:G990"/>
    <mergeCell ref="H990:J990"/>
    <mergeCell ref="L990:O990"/>
    <mergeCell ref="D991:E991"/>
    <mergeCell ref="F991:G991"/>
    <mergeCell ref="H991:J991"/>
    <mergeCell ref="L991:O991"/>
    <mergeCell ref="I1087:N1087"/>
    <mergeCell ref="B1089:C1089"/>
    <mergeCell ref="D1089:G1089"/>
    <mergeCell ref="H1089:O1089"/>
    <mergeCell ref="B1090:C1090"/>
    <mergeCell ref="D1090:F1090"/>
    <mergeCell ref="H1090:O1090"/>
    <mergeCell ref="B1084:F1084"/>
    <mergeCell ref="I1084:N1084"/>
    <mergeCell ref="B1085:F1085"/>
    <mergeCell ref="I1085:N1085"/>
    <mergeCell ref="B1086:F1086"/>
    <mergeCell ref="I1086:N1086"/>
    <mergeCell ref="B1031:O1033"/>
    <mergeCell ref="B1035:D1035"/>
    <mergeCell ref="B1079:F1079"/>
    <mergeCell ref="B1082:F1082"/>
    <mergeCell ref="B1083:F1083"/>
    <mergeCell ref="B1099:C1100"/>
    <mergeCell ref="D1099:E1099"/>
    <mergeCell ref="F1099:G1099"/>
    <mergeCell ref="H1099:J1099"/>
    <mergeCell ref="L1099:O1099"/>
    <mergeCell ref="D1100:E1100"/>
    <mergeCell ref="F1100:G1100"/>
    <mergeCell ref="H1100:J1100"/>
    <mergeCell ref="L1100:O1100"/>
    <mergeCell ref="B1095:K1096"/>
    <mergeCell ref="M1095:O1095"/>
    <mergeCell ref="M1096:O1096"/>
    <mergeCell ref="F1098:G1098"/>
    <mergeCell ref="I1098:K1098"/>
    <mergeCell ref="M1098:N1098"/>
    <mergeCell ref="B1092:C1093"/>
    <mergeCell ref="D1092:D1093"/>
    <mergeCell ref="E1092:E1093"/>
    <mergeCell ref="F1092:G1093"/>
    <mergeCell ref="H1092:O1093"/>
    <mergeCell ref="B1193:F1193"/>
    <mergeCell ref="I1193:N1193"/>
    <mergeCell ref="B1194:F1194"/>
    <mergeCell ref="I1194:N1194"/>
    <mergeCell ref="B1195:F1195"/>
    <mergeCell ref="I1195:N1195"/>
    <mergeCell ref="B1140:O1142"/>
    <mergeCell ref="B1144:D1144"/>
    <mergeCell ref="B1188:F1188"/>
    <mergeCell ref="B1191:F1191"/>
    <mergeCell ref="B1192:F1192"/>
    <mergeCell ref="B1131:O1131"/>
    <mergeCell ref="B1132:O1135"/>
    <mergeCell ref="B1136:O1136"/>
    <mergeCell ref="B1137:O1138"/>
    <mergeCell ref="B1139:O1139"/>
    <mergeCell ref="B1102:O1102"/>
    <mergeCell ref="B1103:O1103"/>
    <mergeCell ref="B1104:O1112"/>
    <mergeCell ref="B1113:O1113"/>
    <mergeCell ref="B1114:O1130"/>
    <mergeCell ref="B1204:K1205"/>
    <mergeCell ref="M1204:O1204"/>
    <mergeCell ref="M1205:O1205"/>
    <mergeCell ref="F1207:G1207"/>
    <mergeCell ref="I1207:K1207"/>
    <mergeCell ref="M1207:N1207"/>
    <mergeCell ref="B1201:C1202"/>
    <mergeCell ref="D1201:D1202"/>
    <mergeCell ref="E1201:E1202"/>
    <mergeCell ref="F1201:G1202"/>
    <mergeCell ref="H1201:O1202"/>
    <mergeCell ref="I1196:N1196"/>
    <mergeCell ref="B1198:C1198"/>
    <mergeCell ref="D1198:G1198"/>
    <mergeCell ref="H1198:O1198"/>
    <mergeCell ref="B1199:C1199"/>
    <mergeCell ref="D1199:F1199"/>
    <mergeCell ref="H1199:O1199"/>
    <mergeCell ref="B1240:O1240"/>
    <mergeCell ref="B1241:O1244"/>
    <mergeCell ref="B1245:O1245"/>
    <mergeCell ref="B1246:O1247"/>
    <mergeCell ref="B1248:O1248"/>
    <mergeCell ref="B1211:O1211"/>
    <mergeCell ref="B1212:O1212"/>
    <mergeCell ref="B1213:O1221"/>
    <mergeCell ref="B1222:O1222"/>
    <mergeCell ref="B1223:O1239"/>
    <mergeCell ref="B1208:C1209"/>
    <mergeCell ref="D1208:E1208"/>
    <mergeCell ref="F1208:G1208"/>
    <mergeCell ref="H1208:J1208"/>
    <mergeCell ref="L1208:O1208"/>
    <mergeCell ref="D1209:E1209"/>
    <mergeCell ref="F1209:G1209"/>
    <mergeCell ref="H1209:J1209"/>
    <mergeCell ref="L1209:O1209"/>
    <mergeCell ref="I1305:N1305"/>
    <mergeCell ref="B1307:C1307"/>
    <mergeCell ref="D1307:G1307"/>
    <mergeCell ref="H1307:O1307"/>
    <mergeCell ref="B1308:C1308"/>
    <mergeCell ref="D1308:F1308"/>
    <mergeCell ref="H1308:O1308"/>
    <mergeCell ref="B1302:F1302"/>
    <mergeCell ref="I1302:N1302"/>
    <mergeCell ref="B1303:F1303"/>
    <mergeCell ref="I1303:N1303"/>
    <mergeCell ref="B1304:F1304"/>
    <mergeCell ref="I1304:N1304"/>
    <mergeCell ref="B1249:O1251"/>
    <mergeCell ref="B1253:D1253"/>
    <mergeCell ref="B1297:F1297"/>
    <mergeCell ref="B1300:F1300"/>
    <mergeCell ref="B1301:F1301"/>
    <mergeCell ref="B1317:C1318"/>
    <mergeCell ref="D1317:E1317"/>
    <mergeCell ref="F1317:G1317"/>
    <mergeCell ref="H1317:J1317"/>
    <mergeCell ref="L1317:O1317"/>
    <mergeCell ref="D1318:E1318"/>
    <mergeCell ref="F1318:G1318"/>
    <mergeCell ref="H1318:J1318"/>
    <mergeCell ref="L1318:O1318"/>
    <mergeCell ref="B1313:K1314"/>
    <mergeCell ref="M1313:O1313"/>
    <mergeCell ref="M1314:O1314"/>
    <mergeCell ref="F1316:G1316"/>
    <mergeCell ref="I1316:K1316"/>
    <mergeCell ref="M1316:N1316"/>
    <mergeCell ref="B1310:C1311"/>
    <mergeCell ref="D1310:D1311"/>
    <mergeCell ref="E1310:E1311"/>
    <mergeCell ref="F1310:G1311"/>
    <mergeCell ref="H1310:O1311"/>
    <mergeCell ref="B1411:F1411"/>
    <mergeCell ref="I1411:N1411"/>
    <mergeCell ref="B1412:F1412"/>
    <mergeCell ref="I1412:N1412"/>
    <mergeCell ref="B1413:F1413"/>
    <mergeCell ref="I1413:N1413"/>
    <mergeCell ref="B1358:O1360"/>
    <mergeCell ref="B1362:D1362"/>
    <mergeCell ref="B1406:F1406"/>
    <mergeCell ref="B1409:F1409"/>
    <mergeCell ref="B1410:F1410"/>
    <mergeCell ref="B1349:O1349"/>
    <mergeCell ref="B1350:O1353"/>
    <mergeCell ref="B1354:O1354"/>
    <mergeCell ref="B1355:O1356"/>
    <mergeCell ref="B1357:O1357"/>
    <mergeCell ref="B1320:O1320"/>
    <mergeCell ref="B1321:O1321"/>
    <mergeCell ref="B1322:O1330"/>
    <mergeCell ref="B1331:O1331"/>
    <mergeCell ref="B1332:O1348"/>
    <mergeCell ref="B1422:K1423"/>
    <mergeCell ref="M1422:O1422"/>
    <mergeCell ref="M1423:O1423"/>
    <mergeCell ref="F1425:G1425"/>
    <mergeCell ref="I1425:K1425"/>
    <mergeCell ref="M1425:N1425"/>
    <mergeCell ref="B1419:C1420"/>
    <mergeCell ref="D1419:D1420"/>
    <mergeCell ref="E1419:E1420"/>
    <mergeCell ref="F1419:G1420"/>
    <mergeCell ref="H1419:O1420"/>
    <mergeCell ref="I1414:N1414"/>
    <mergeCell ref="B1416:C1416"/>
    <mergeCell ref="D1416:G1416"/>
    <mergeCell ref="H1416:O1416"/>
    <mergeCell ref="B1417:C1417"/>
    <mergeCell ref="D1417:F1417"/>
    <mergeCell ref="H1417:O1417"/>
    <mergeCell ref="B1458:O1458"/>
    <mergeCell ref="B1459:O1462"/>
    <mergeCell ref="B1463:O1463"/>
    <mergeCell ref="B1464:O1465"/>
    <mergeCell ref="B1466:O1466"/>
    <mergeCell ref="B1429:O1429"/>
    <mergeCell ref="B1430:O1430"/>
    <mergeCell ref="B1431:O1439"/>
    <mergeCell ref="B1440:O1440"/>
    <mergeCell ref="B1441:O1457"/>
    <mergeCell ref="B1426:C1427"/>
    <mergeCell ref="D1426:E1426"/>
    <mergeCell ref="F1426:G1426"/>
    <mergeCell ref="H1426:J1426"/>
    <mergeCell ref="L1426:O1426"/>
    <mergeCell ref="D1427:E1427"/>
    <mergeCell ref="F1427:G1427"/>
    <mergeCell ref="H1427:J1427"/>
    <mergeCell ref="L1427:O1427"/>
    <mergeCell ref="I1523:N1523"/>
    <mergeCell ref="B1525:C1525"/>
    <mergeCell ref="D1525:G1525"/>
    <mergeCell ref="H1525:O1525"/>
    <mergeCell ref="B1526:C1526"/>
    <mergeCell ref="D1526:F1526"/>
    <mergeCell ref="H1526:O1526"/>
    <mergeCell ref="B1520:F1520"/>
    <mergeCell ref="I1520:N1520"/>
    <mergeCell ref="B1521:F1521"/>
    <mergeCell ref="I1521:N1521"/>
    <mergeCell ref="B1522:F1522"/>
    <mergeCell ref="I1522:N1522"/>
    <mergeCell ref="B1467:O1469"/>
    <mergeCell ref="B1471:D1471"/>
    <mergeCell ref="B1515:F1515"/>
    <mergeCell ref="B1518:F1518"/>
    <mergeCell ref="B1519:F1519"/>
    <mergeCell ref="B1535:C1536"/>
    <mergeCell ref="D1535:E1535"/>
    <mergeCell ref="F1535:G1535"/>
    <mergeCell ref="H1535:J1535"/>
    <mergeCell ref="L1535:O1535"/>
    <mergeCell ref="D1536:E1536"/>
    <mergeCell ref="F1536:G1536"/>
    <mergeCell ref="H1536:J1536"/>
    <mergeCell ref="L1536:O1536"/>
    <mergeCell ref="B1531:K1532"/>
    <mergeCell ref="M1531:O1531"/>
    <mergeCell ref="M1532:O1532"/>
    <mergeCell ref="F1534:G1534"/>
    <mergeCell ref="I1534:K1534"/>
    <mergeCell ref="M1534:N1534"/>
    <mergeCell ref="B1528:C1529"/>
    <mergeCell ref="D1528:D1529"/>
    <mergeCell ref="E1528:E1529"/>
    <mergeCell ref="F1528:G1529"/>
    <mergeCell ref="H1528:O1529"/>
    <mergeCell ref="B1629:F1629"/>
    <mergeCell ref="I1629:N1629"/>
    <mergeCell ref="B1630:F1630"/>
    <mergeCell ref="I1630:N1630"/>
    <mergeCell ref="B1631:F1631"/>
    <mergeCell ref="I1631:N1631"/>
    <mergeCell ref="B1576:O1578"/>
    <mergeCell ref="B1580:D1580"/>
    <mergeCell ref="B1624:F1624"/>
    <mergeCell ref="B1627:F1627"/>
    <mergeCell ref="B1628:F1628"/>
    <mergeCell ref="B1567:O1567"/>
    <mergeCell ref="B1568:O1571"/>
    <mergeCell ref="B1572:O1572"/>
    <mergeCell ref="B1573:O1574"/>
    <mergeCell ref="B1575:O1575"/>
    <mergeCell ref="B1538:O1538"/>
    <mergeCell ref="B1539:O1539"/>
    <mergeCell ref="B1540:O1548"/>
    <mergeCell ref="B1549:O1549"/>
    <mergeCell ref="B1550:O1566"/>
    <mergeCell ref="B1640:K1641"/>
    <mergeCell ref="M1640:O1640"/>
    <mergeCell ref="M1641:O1641"/>
    <mergeCell ref="F1643:G1643"/>
    <mergeCell ref="I1643:K1643"/>
    <mergeCell ref="M1643:N1643"/>
    <mergeCell ref="B1637:C1638"/>
    <mergeCell ref="D1637:D1638"/>
    <mergeCell ref="E1637:E1638"/>
    <mergeCell ref="F1637:G1638"/>
    <mergeCell ref="H1637:O1638"/>
    <mergeCell ref="I1632:N1632"/>
    <mergeCell ref="B1634:C1634"/>
    <mergeCell ref="D1634:G1634"/>
    <mergeCell ref="H1634:O1634"/>
    <mergeCell ref="B1635:C1635"/>
    <mergeCell ref="D1635:F1635"/>
    <mergeCell ref="H1635:O1635"/>
    <mergeCell ref="B1676:O1676"/>
    <mergeCell ref="B1677:O1680"/>
    <mergeCell ref="B1681:O1681"/>
    <mergeCell ref="B1682:O1683"/>
    <mergeCell ref="B1684:O1684"/>
    <mergeCell ref="B1647:O1647"/>
    <mergeCell ref="B1648:O1648"/>
    <mergeCell ref="B1649:O1657"/>
    <mergeCell ref="B1658:O1658"/>
    <mergeCell ref="B1659:O1675"/>
    <mergeCell ref="B1644:C1645"/>
    <mergeCell ref="D1644:E1644"/>
    <mergeCell ref="F1644:G1644"/>
    <mergeCell ref="H1644:J1644"/>
    <mergeCell ref="L1644:O1644"/>
    <mergeCell ref="D1645:E1645"/>
    <mergeCell ref="F1645:G1645"/>
    <mergeCell ref="H1645:J1645"/>
    <mergeCell ref="L1645:O1645"/>
    <mergeCell ref="I1741:N1741"/>
    <mergeCell ref="B1743:C1743"/>
    <mergeCell ref="D1743:G1743"/>
    <mergeCell ref="H1743:O1743"/>
    <mergeCell ref="B1744:C1744"/>
    <mergeCell ref="D1744:F1744"/>
    <mergeCell ref="H1744:O1744"/>
    <mergeCell ref="B1738:F1738"/>
    <mergeCell ref="I1738:N1738"/>
    <mergeCell ref="B1739:F1739"/>
    <mergeCell ref="I1739:N1739"/>
    <mergeCell ref="B1740:F1740"/>
    <mergeCell ref="I1740:N1740"/>
    <mergeCell ref="B1685:O1687"/>
    <mergeCell ref="B1689:D1689"/>
    <mergeCell ref="B1733:F1733"/>
    <mergeCell ref="B1736:F1736"/>
    <mergeCell ref="B1737:F1737"/>
    <mergeCell ref="B1753:C1754"/>
    <mergeCell ref="D1753:E1753"/>
    <mergeCell ref="F1753:G1753"/>
    <mergeCell ref="H1753:J1753"/>
    <mergeCell ref="L1753:O1753"/>
    <mergeCell ref="D1754:E1754"/>
    <mergeCell ref="F1754:G1754"/>
    <mergeCell ref="H1754:J1754"/>
    <mergeCell ref="L1754:O1754"/>
    <mergeCell ref="B1749:K1750"/>
    <mergeCell ref="M1749:O1749"/>
    <mergeCell ref="M1750:O1750"/>
    <mergeCell ref="F1752:G1752"/>
    <mergeCell ref="I1752:K1752"/>
    <mergeCell ref="M1752:N1752"/>
    <mergeCell ref="B1746:C1747"/>
    <mergeCell ref="D1746:D1747"/>
    <mergeCell ref="E1746:E1747"/>
    <mergeCell ref="F1746:G1747"/>
    <mergeCell ref="H1746:O1747"/>
    <mergeCell ref="B1847:F1847"/>
    <mergeCell ref="I1847:N1847"/>
    <mergeCell ref="B1848:F1848"/>
    <mergeCell ref="I1848:N1848"/>
    <mergeCell ref="B1849:F1849"/>
    <mergeCell ref="I1849:N1849"/>
    <mergeCell ref="B1794:O1796"/>
    <mergeCell ref="B1798:D1798"/>
    <mergeCell ref="B1842:F1842"/>
    <mergeCell ref="B1845:F1845"/>
    <mergeCell ref="B1846:F1846"/>
    <mergeCell ref="B1785:O1785"/>
    <mergeCell ref="B1786:O1789"/>
    <mergeCell ref="B1790:O1790"/>
    <mergeCell ref="B1791:O1792"/>
    <mergeCell ref="B1793:O1793"/>
    <mergeCell ref="B1756:O1756"/>
    <mergeCell ref="B1757:O1757"/>
    <mergeCell ref="B1758:O1766"/>
    <mergeCell ref="B1767:O1767"/>
    <mergeCell ref="B1768:O1784"/>
    <mergeCell ref="B1858:K1859"/>
    <mergeCell ref="M1858:O1858"/>
    <mergeCell ref="M1859:O1859"/>
    <mergeCell ref="F1861:G1861"/>
    <mergeCell ref="I1861:K1861"/>
    <mergeCell ref="M1861:N1861"/>
    <mergeCell ref="B1855:C1856"/>
    <mergeCell ref="D1855:D1856"/>
    <mergeCell ref="E1855:E1856"/>
    <mergeCell ref="F1855:G1856"/>
    <mergeCell ref="H1855:O1856"/>
    <mergeCell ref="I1850:N1850"/>
    <mergeCell ref="B1852:C1852"/>
    <mergeCell ref="D1852:G1852"/>
    <mergeCell ref="H1852:O1852"/>
    <mergeCell ref="B1853:C1853"/>
    <mergeCell ref="D1853:F1853"/>
    <mergeCell ref="H1853:O1853"/>
    <mergeCell ref="B1894:O1894"/>
    <mergeCell ref="B1895:O1898"/>
    <mergeCell ref="B1899:O1899"/>
    <mergeCell ref="B1900:O1901"/>
    <mergeCell ref="B1902:O1902"/>
    <mergeCell ref="B1865:O1865"/>
    <mergeCell ref="B1866:O1866"/>
    <mergeCell ref="B1867:O1875"/>
    <mergeCell ref="B1876:O1876"/>
    <mergeCell ref="B1877:O1893"/>
    <mergeCell ref="B1862:C1863"/>
    <mergeCell ref="D1862:E1862"/>
    <mergeCell ref="F1862:G1862"/>
    <mergeCell ref="H1862:J1862"/>
    <mergeCell ref="L1862:O1862"/>
    <mergeCell ref="D1863:E1863"/>
    <mergeCell ref="F1863:G1863"/>
    <mergeCell ref="H1863:J1863"/>
    <mergeCell ref="L1863:O1863"/>
    <mergeCell ref="I1959:N1959"/>
    <mergeCell ref="B1961:C1961"/>
    <mergeCell ref="D1961:G1961"/>
    <mergeCell ref="H1961:O1961"/>
    <mergeCell ref="B1962:C1962"/>
    <mergeCell ref="D1962:F1962"/>
    <mergeCell ref="H1962:O1962"/>
    <mergeCell ref="B1956:F1956"/>
    <mergeCell ref="I1956:N1956"/>
    <mergeCell ref="B1957:F1957"/>
    <mergeCell ref="I1957:N1957"/>
    <mergeCell ref="B1958:F1958"/>
    <mergeCell ref="I1958:N1958"/>
    <mergeCell ref="B1903:O1905"/>
    <mergeCell ref="B1907:D1907"/>
    <mergeCell ref="B1951:F1951"/>
    <mergeCell ref="B1954:F1954"/>
    <mergeCell ref="B1955:F1955"/>
    <mergeCell ref="B1971:C1972"/>
    <mergeCell ref="D1971:E1971"/>
    <mergeCell ref="F1971:G1971"/>
    <mergeCell ref="H1971:J1971"/>
    <mergeCell ref="L1971:O1971"/>
    <mergeCell ref="D1972:E1972"/>
    <mergeCell ref="F1972:G1972"/>
    <mergeCell ref="H1972:J1972"/>
    <mergeCell ref="L1972:O1972"/>
    <mergeCell ref="B1967:K1968"/>
    <mergeCell ref="M1967:O1967"/>
    <mergeCell ref="M1968:O1968"/>
    <mergeCell ref="F1970:G1970"/>
    <mergeCell ref="I1970:K1970"/>
    <mergeCell ref="M1970:N1970"/>
    <mergeCell ref="B1964:C1965"/>
    <mergeCell ref="D1964:D1965"/>
    <mergeCell ref="E1964:E1965"/>
    <mergeCell ref="F1964:G1965"/>
    <mergeCell ref="H1964:O1965"/>
    <mergeCell ref="B2065:F2065"/>
    <mergeCell ref="I2065:N2065"/>
    <mergeCell ref="B2066:F2066"/>
    <mergeCell ref="I2066:N2066"/>
    <mergeCell ref="B2067:F2067"/>
    <mergeCell ref="I2067:N2067"/>
    <mergeCell ref="B2012:O2014"/>
    <mergeCell ref="B2016:D2016"/>
    <mergeCell ref="B2060:F2060"/>
    <mergeCell ref="B2063:F2063"/>
    <mergeCell ref="B2064:F2064"/>
    <mergeCell ref="B2003:O2003"/>
    <mergeCell ref="B2004:O2007"/>
    <mergeCell ref="B2008:O2008"/>
    <mergeCell ref="B2009:O2010"/>
    <mergeCell ref="B2011:O2011"/>
    <mergeCell ref="B1974:O1974"/>
    <mergeCell ref="B1975:O1975"/>
    <mergeCell ref="B1976:O1984"/>
    <mergeCell ref="B1985:O1985"/>
    <mergeCell ref="B1986:O2002"/>
    <mergeCell ref="B2076:K2077"/>
    <mergeCell ref="M2076:O2076"/>
    <mergeCell ref="M2077:O2077"/>
    <mergeCell ref="F2079:G2079"/>
    <mergeCell ref="I2079:K2079"/>
    <mergeCell ref="M2079:N2079"/>
    <mergeCell ref="B2073:C2074"/>
    <mergeCell ref="D2073:D2074"/>
    <mergeCell ref="E2073:E2074"/>
    <mergeCell ref="F2073:G2074"/>
    <mergeCell ref="H2073:O2074"/>
    <mergeCell ref="I2068:N2068"/>
    <mergeCell ref="B2070:C2070"/>
    <mergeCell ref="D2070:G2070"/>
    <mergeCell ref="H2070:O2070"/>
    <mergeCell ref="B2071:C2071"/>
    <mergeCell ref="D2071:F2071"/>
    <mergeCell ref="H2071:O2071"/>
    <mergeCell ref="B2112:O2112"/>
    <mergeCell ref="B2113:O2116"/>
    <mergeCell ref="B2117:O2117"/>
    <mergeCell ref="B2118:O2119"/>
    <mergeCell ref="B2120:O2120"/>
    <mergeCell ref="B2083:O2083"/>
    <mergeCell ref="B2084:O2084"/>
    <mergeCell ref="B2085:O2093"/>
    <mergeCell ref="B2094:O2094"/>
    <mergeCell ref="B2095:O2111"/>
    <mergeCell ref="B2080:C2081"/>
    <mergeCell ref="D2080:E2080"/>
    <mergeCell ref="F2080:G2080"/>
    <mergeCell ref="H2080:J2080"/>
    <mergeCell ref="L2080:O2080"/>
    <mergeCell ref="D2081:E2081"/>
    <mergeCell ref="F2081:G2081"/>
    <mergeCell ref="H2081:J2081"/>
    <mergeCell ref="L2081:O2081"/>
    <mergeCell ref="I2177:N2177"/>
    <mergeCell ref="B2179:C2179"/>
    <mergeCell ref="D2179:G2179"/>
    <mergeCell ref="H2179:O2179"/>
    <mergeCell ref="B2180:C2180"/>
    <mergeCell ref="D2180:F2180"/>
    <mergeCell ref="H2180:O2180"/>
    <mergeCell ref="B2174:F2174"/>
    <mergeCell ref="I2174:N2174"/>
    <mergeCell ref="B2175:F2175"/>
    <mergeCell ref="I2175:N2175"/>
    <mergeCell ref="B2176:F2176"/>
    <mergeCell ref="I2176:N2176"/>
    <mergeCell ref="B2121:O2123"/>
    <mergeCell ref="B2125:D2125"/>
    <mergeCell ref="B2169:F2169"/>
    <mergeCell ref="B2172:F2172"/>
    <mergeCell ref="B2173:F2173"/>
    <mergeCell ref="B2189:C2190"/>
    <mergeCell ref="D2189:E2189"/>
    <mergeCell ref="F2189:G2189"/>
    <mergeCell ref="H2189:J2189"/>
    <mergeCell ref="L2189:O2189"/>
    <mergeCell ref="D2190:E2190"/>
    <mergeCell ref="F2190:G2190"/>
    <mergeCell ref="H2190:J2190"/>
    <mergeCell ref="L2190:O2190"/>
    <mergeCell ref="B2185:K2186"/>
    <mergeCell ref="M2185:O2185"/>
    <mergeCell ref="M2186:O2186"/>
    <mergeCell ref="F2188:G2188"/>
    <mergeCell ref="I2188:K2188"/>
    <mergeCell ref="M2188:N2188"/>
    <mergeCell ref="B2182:C2183"/>
    <mergeCell ref="D2182:D2183"/>
    <mergeCell ref="E2182:E2183"/>
    <mergeCell ref="F2182:G2183"/>
    <mergeCell ref="H2182:O2183"/>
    <mergeCell ref="B2283:F2283"/>
    <mergeCell ref="I2283:N2283"/>
    <mergeCell ref="B2284:F2284"/>
    <mergeCell ref="I2284:N2284"/>
    <mergeCell ref="B2285:F2285"/>
    <mergeCell ref="I2285:N2285"/>
    <mergeCell ref="B2230:O2232"/>
    <mergeCell ref="B2234:D2234"/>
    <mergeCell ref="B2278:F2278"/>
    <mergeCell ref="B2281:F2281"/>
    <mergeCell ref="B2282:F2282"/>
    <mergeCell ref="B2221:O2221"/>
    <mergeCell ref="B2222:O2225"/>
    <mergeCell ref="B2226:O2226"/>
    <mergeCell ref="B2227:O2228"/>
    <mergeCell ref="B2229:O2229"/>
    <mergeCell ref="B2192:O2192"/>
    <mergeCell ref="B2193:O2193"/>
    <mergeCell ref="B2194:O2202"/>
    <mergeCell ref="B2203:O2203"/>
    <mergeCell ref="B2204:O2220"/>
    <mergeCell ref="B2294:K2295"/>
    <mergeCell ref="M2294:O2294"/>
    <mergeCell ref="M2295:O2295"/>
    <mergeCell ref="F2297:G2297"/>
    <mergeCell ref="I2297:K2297"/>
    <mergeCell ref="M2297:N2297"/>
    <mergeCell ref="B2291:C2292"/>
    <mergeCell ref="D2291:D2292"/>
    <mergeCell ref="E2291:E2292"/>
    <mergeCell ref="F2291:G2292"/>
    <mergeCell ref="H2291:O2292"/>
    <mergeCell ref="I2286:N2286"/>
    <mergeCell ref="B2288:C2288"/>
    <mergeCell ref="D2288:G2288"/>
    <mergeCell ref="H2288:O2288"/>
    <mergeCell ref="B2289:C2289"/>
    <mergeCell ref="D2289:F2289"/>
    <mergeCell ref="H2289:O2289"/>
    <mergeCell ref="B2330:O2330"/>
    <mergeCell ref="B2331:O2334"/>
    <mergeCell ref="B2335:O2335"/>
    <mergeCell ref="B2336:O2337"/>
    <mergeCell ref="B2338:O2338"/>
    <mergeCell ref="B2301:O2301"/>
    <mergeCell ref="B2302:O2302"/>
    <mergeCell ref="B2303:O2311"/>
    <mergeCell ref="B2312:O2312"/>
    <mergeCell ref="B2313:O2329"/>
    <mergeCell ref="B2298:C2299"/>
    <mergeCell ref="D2298:E2298"/>
    <mergeCell ref="F2298:G2298"/>
    <mergeCell ref="H2298:J2298"/>
    <mergeCell ref="L2298:O2298"/>
    <mergeCell ref="D2299:E2299"/>
    <mergeCell ref="F2299:G2299"/>
    <mergeCell ref="H2299:J2299"/>
    <mergeCell ref="L2299:O2299"/>
    <mergeCell ref="I2395:N2395"/>
    <mergeCell ref="B2397:C2397"/>
    <mergeCell ref="D2397:G2397"/>
    <mergeCell ref="H2397:O2397"/>
    <mergeCell ref="B2398:C2398"/>
    <mergeCell ref="D2398:F2398"/>
    <mergeCell ref="H2398:O2398"/>
    <mergeCell ref="B2392:F2392"/>
    <mergeCell ref="I2392:N2392"/>
    <mergeCell ref="B2393:F2393"/>
    <mergeCell ref="I2393:N2393"/>
    <mergeCell ref="B2394:F2394"/>
    <mergeCell ref="I2394:N2394"/>
    <mergeCell ref="B2339:O2341"/>
    <mergeCell ref="B2343:D2343"/>
    <mergeCell ref="B2387:F2387"/>
    <mergeCell ref="B2390:F2390"/>
    <mergeCell ref="B2391:F2391"/>
    <mergeCell ref="B2407:C2408"/>
    <mergeCell ref="D2407:E2407"/>
    <mergeCell ref="F2407:G2407"/>
    <mergeCell ref="H2407:J2407"/>
    <mergeCell ref="L2407:O2407"/>
    <mergeCell ref="D2408:E2408"/>
    <mergeCell ref="F2408:G2408"/>
    <mergeCell ref="H2408:J2408"/>
    <mergeCell ref="L2408:O2408"/>
    <mergeCell ref="B2403:K2404"/>
    <mergeCell ref="M2403:O2403"/>
    <mergeCell ref="M2404:O2404"/>
    <mergeCell ref="F2406:G2406"/>
    <mergeCell ref="I2406:K2406"/>
    <mergeCell ref="M2406:N2406"/>
    <mergeCell ref="B2400:C2401"/>
    <mergeCell ref="D2400:D2401"/>
    <mergeCell ref="E2400:E2401"/>
    <mergeCell ref="F2400:G2401"/>
    <mergeCell ref="H2400:O2401"/>
    <mergeCell ref="B2501:F2501"/>
    <mergeCell ref="I2501:N2501"/>
    <mergeCell ref="B2502:F2502"/>
    <mergeCell ref="I2502:N2502"/>
    <mergeCell ref="B2503:F2503"/>
    <mergeCell ref="I2503:N2503"/>
    <mergeCell ref="B2448:O2450"/>
    <mergeCell ref="B2452:D2452"/>
    <mergeCell ref="B2496:F2496"/>
    <mergeCell ref="B2499:F2499"/>
    <mergeCell ref="B2500:F2500"/>
    <mergeCell ref="B2439:O2439"/>
    <mergeCell ref="B2440:O2443"/>
    <mergeCell ref="B2444:O2444"/>
    <mergeCell ref="B2445:O2446"/>
    <mergeCell ref="B2447:O2447"/>
    <mergeCell ref="B2410:O2410"/>
    <mergeCell ref="B2411:O2411"/>
    <mergeCell ref="B2412:O2420"/>
    <mergeCell ref="B2421:O2421"/>
    <mergeCell ref="B2422:O2438"/>
    <mergeCell ref="B2512:K2513"/>
    <mergeCell ref="M2512:O2512"/>
    <mergeCell ref="M2513:O2513"/>
    <mergeCell ref="F2515:G2515"/>
    <mergeCell ref="I2515:K2515"/>
    <mergeCell ref="M2515:N2515"/>
    <mergeCell ref="B2509:C2510"/>
    <mergeCell ref="D2509:D2510"/>
    <mergeCell ref="E2509:E2510"/>
    <mergeCell ref="F2509:G2510"/>
    <mergeCell ref="H2509:O2510"/>
    <mergeCell ref="I2504:N2504"/>
    <mergeCell ref="B2506:C2506"/>
    <mergeCell ref="D2506:G2506"/>
    <mergeCell ref="H2506:O2506"/>
    <mergeCell ref="B2507:C2507"/>
    <mergeCell ref="D2507:F2507"/>
    <mergeCell ref="H2507:O2507"/>
    <mergeCell ref="B2548:O2548"/>
    <mergeCell ref="B2549:O2552"/>
    <mergeCell ref="B2553:O2553"/>
    <mergeCell ref="B2554:O2555"/>
    <mergeCell ref="B2556:O2556"/>
    <mergeCell ref="B2519:O2519"/>
    <mergeCell ref="B2520:O2520"/>
    <mergeCell ref="B2521:O2529"/>
    <mergeCell ref="B2530:O2530"/>
    <mergeCell ref="B2531:O2547"/>
    <mergeCell ref="B2516:C2517"/>
    <mergeCell ref="D2516:E2516"/>
    <mergeCell ref="F2516:G2516"/>
    <mergeCell ref="H2516:J2516"/>
    <mergeCell ref="L2516:O2516"/>
    <mergeCell ref="D2517:E2517"/>
    <mergeCell ref="F2517:G2517"/>
    <mergeCell ref="H2517:J2517"/>
    <mergeCell ref="L2517:O2517"/>
    <mergeCell ref="I2613:N2613"/>
    <mergeCell ref="B2615:C2615"/>
    <mergeCell ref="D2615:G2615"/>
    <mergeCell ref="H2615:O2615"/>
    <mergeCell ref="B2616:C2616"/>
    <mergeCell ref="D2616:F2616"/>
    <mergeCell ref="H2616:O2616"/>
    <mergeCell ref="B2610:F2610"/>
    <mergeCell ref="I2610:N2610"/>
    <mergeCell ref="B2611:F2611"/>
    <mergeCell ref="I2611:N2611"/>
    <mergeCell ref="B2612:F2612"/>
    <mergeCell ref="I2612:N2612"/>
    <mergeCell ref="B2557:O2559"/>
    <mergeCell ref="B2561:D2561"/>
    <mergeCell ref="B2605:F2605"/>
    <mergeCell ref="B2608:F2608"/>
    <mergeCell ref="B2609:F2609"/>
    <mergeCell ref="B2625:C2626"/>
    <mergeCell ref="D2625:E2625"/>
    <mergeCell ref="F2625:G2625"/>
    <mergeCell ref="H2625:J2625"/>
    <mergeCell ref="L2625:O2625"/>
    <mergeCell ref="D2626:E2626"/>
    <mergeCell ref="F2626:G2626"/>
    <mergeCell ref="H2626:J2626"/>
    <mergeCell ref="L2626:O2626"/>
    <mergeCell ref="B2621:K2622"/>
    <mergeCell ref="M2621:O2621"/>
    <mergeCell ref="M2622:O2622"/>
    <mergeCell ref="F2624:G2624"/>
    <mergeCell ref="I2624:K2624"/>
    <mergeCell ref="M2624:N2624"/>
    <mergeCell ref="B2618:C2619"/>
    <mergeCell ref="D2618:D2619"/>
    <mergeCell ref="E2618:E2619"/>
    <mergeCell ref="F2618:G2619"/>
    <mergeCell ref="H2618:O2619"/>
    <mergeCell ref="B2719:F2719"/>
    <mergeCell ref="I2719:N2719"/>
    <mergeCell ref="B2720:F2720"/>
    <mergeCell ref="I2720:N2720"/>
    <mergeCell ref="B2721:F2721"/>
    <mergeCell ref="I2721:N2721"/>
    <mergeCell ref="B2666:O2668"/>
    <mergeCell ref="B2670:D2670"/>
    <mergeCell ref="B2714:F2714"/>
    <mergeCell ref="B2717:F2717"/>
    <mergeCell ref="B2718:F2718"/>
    <mergeCell ref="B2657:O2657"/>
    <mergeCell ref="B2658:O2661"/>
    <mergeCell ref="B2662:O2662"/>
    <mergeCell ref="B2663:O2664"/>
    <mergeCell ref="B2665:O2665"/>
    <mergeCell ref="B2628:O2628"/>
    <mergeCell ref="B2629:O2629"/>
    <mergeCell ref="B2630:O2638"/>
    <mergeCell ref="B2639:O2639"/>
    <mergeCell ref="B2640:O2656"/>
    <mergeCell ref="B2730:K2731"/>
    <mergeCell ref="M2730:O2730"/>
    <mergeCell ref="M2731:O2731"/>
    <mergeCell ref="F2733:G2733"/>
    <mergeCell ref="I2733:K2733"/>
    <mergeCell ref="M2733:N2733"/>
    <mergeCell ref="B2727:C2728"/>
    <mergeCell ref="D2727:D2728"/>
    <mergeCell ref="E2727:E2728"/>
    <mergeCell ref="F2727:G2728"/>
    <mergeCell ref="H2727:O2728"/>
    <mergeCell ref="I2722:N2722"/>
    <mergeCell ref="B2724:C2724"/>
    <mergeCell ref="D2724:G2724"/>
    <mergeCell ref="H2724:O2724"/>
    <mergeCell ref="B2725:C2725"/>
    <mergeCell ref="D2725:F2725"/>
    <mergeCell ref="H2725:O2725"/>
    <mergeCell ref="B2766:O2766"/>
    <mergeCell ref="B2767:O2770"/>
    <mergeCell ref="B2771:O2771"/>
    <mergeCell ref="B2772:O2773"/>
    <mergeCell ref="B2774:O2774"/>
    <mergeCell ref="B2737:O2737"/>
    <mergeCell ref="B2738:O2738"/>
    <mergeCell ref="B2739:O2747"/>
    <mergeCell ref="B2748:O2748"/>
    <mergeCell ref="B2749:O2765"/>
    <mergeCell ref="B2734:C2735"/>
    <mergeCell ref="D2734:E2734"/>
    <mergeCell ref="F2734:G2734"/>
    <mergeCell ref="H2734:J2734"/>
    <mergeCell ref="L2734:O2734"/>
    <mergeCell ref="D2735:E2735"/>
    <mergeCell ref="F2735:G2735"/>
    <mergeCell ref="H2735:J2735"/>
    <mergeCell ref="L2735:O2735"/>
    <mergeCell ref="I2831:N2831"/>
    <mergeCell ref="B2833:C2833"/>
    <mergeCell ref="D2833:G2833"/>
    <mergeCell ref="H2833:O2833"/>
    <mergeCell ref="B2834:C2834"/>
    <mergeCell ref="D2834:F2834"/>
    <mergeCell ref="H2834:O2834"/>
    <mergeCell ref="B2828:F2828"/>
    <mergeCell ref="I2828:N2828"/>
    <mergeCell ref="B2829:F2829"/>
    <mergeCell ref="I2829:N2829"/>
    <mergeCell ref="B2830:F2830"/>
    <mergeCell ref="I2830:N2830"/>
    <mergeCell ref="B2775:O2777"/>
    <mergeCell ref="B2779:D2779"/>
    <mergeCell ref="B2823:F2823"/>
    <mergeCell ref="B2826:F2826"/>
    <mergeCell ref="B2827:F2827"/>
    <mergeCell ref="B2843:C2844"/>
    <mergeCell ref="D2843:E2843"/>
    <mergeCell ref="F2843:G2843"/>
    <mergeCell ref="H2843:J2843"/>
    <mergeCell ref="L2843:O2843"/>
    <mergeCell ref="D2844:E2844"/>
    <mergeCell ref="F2844:G2844"/>
    <mergeCell ref="H2844:J2844"/>
    <mergeCell ref="L2844:O2844"/>
    <mergeCell ref="B2839:K2840"/>
    <mergeCell ref="M2839:O2839"/>
    <mergeCell ref="M2840:O2840"/>
    <mergeCell ref="F2842:G2842"/>
    <mergeCell ref="I2842:K2842"/>
    <mergeCell ref="M2842:N2842"/>
    <mergeCell ref="B2836:C2837"/>
    <mergeCell ref="D2836:D2837"/>
    <mergeCell ref="E2836:E2837"/>
    <mergeCell ref="F2836:G2837"/>
    <mergeCell ref="H2836:O2837"/>
    <mergeCell ref="B2937:F2937"/>
    <mergeCell ref="I2937:N2937"/>
    <mergeCell ref="B2938:F2938"/>
    <mergeCell ref="I2938:N2938"/>
    <mergeCell ref="B2939:F2939"/>
    <mergeCell ref="I2939:N2939"/>
    <mergeCell ref="B2884:O2886"/>
    <mergeCell ref="B2888:D2888"/>
    <mergeCell ref="B2932:F2932"/>
    <mergeCell ref="B2935:F2935"/>
    <mergeCell ref="B2936:F2936"/>
    <mergeCell ref="B2875:O2875"/>
    <mergeCell ref="B2876:O2879"/>
    <mergeCell ref="B2880:O2880"/>
    <mergeCell ref="B2881:O2882"/>
    <mergeCell ref="B2883:O2883"/>
    <mergeCell ref="B2846:O2846"/>
    <mergeCell ref="B2847:O2847"/>
    <mergeCell ref="B2848:O2856"/>
    <mergeCell ref="B2857:O2857"/>
    <mergeCell ref="B2858:O2874"/>
    <mergeCell ref="B2948:K2949"/>
    <mergeCell ref="M2948:O2948"/>
    <mergeCell ref="M2949:O2949"/>
    <mergeCell ref="F2951:G2951"/>
    <mergeCell ref="I2951:K2951"/>
    <mergeCell ref="M2951:N2951"/>
    <mergeCell ref="B2945:C2946"/>
    <mergeCell ref="D2945:D2946"/>
    <mergeCell ref="E2945:E2946"/>
    <mergeCell ref="F2945:G2946"/>
    <mergeCell ref="H2945:O2946"/>
    <mergeCell ref="I2940:N2940"/>
    <mergeCell ref="B2942:C2942"/>
    <mergeCell ref="D2942:G2942"/>
    <mergeCell ref="H2942:O2942"/>
    <mergeCell ref="B2943:C2943"/>
    <mergeCell ref="D2943:F2943"/>
    <mergeCell ref="H2943:O2943"/>
    <mergeCell ref="B2984:O2984"/>
    <mergeCell ref="B2985:O2988"/>
    <mergeCell ref="B2989:O2989"/>
    <mergeCell ref="B2990:O2991"/>
    <mergeCell ref="B2992:O2992"/>
    <mergeCell ref="B2955:O2955"/>
    <mergeCell ref="B2956:O2956"/>
    <mergeCell ref="B2957:O2965"/>
    <mergeCell ref="B2966:O2966"/>
    <mergeCell ref="B2967:O2983"/>
    <mergeCell ref="B2952:C2953"/>
    <mergeCell ref="D2952:E2952"/>
    <mergeCell ref="F2952:G2952"/>
    <mergeCell ref="H2952:J2952"/>
    <mergeCell ref="L2952:O2952"/>
    <mergeCell ref="D2953:E2953"/>
    <mergeCell ref="F2953:G2953"/>
    <mergeCell ref="H2953:J2953"/>
    <mergeCell ref="L2953:O2953"/>
    <mergeCell ref="I3049:N3049"/>
    <mergeCell ref="B3051:C3051"/>
    <mergeCell ref="D3051:G3051"/>
    <mergeCell ref="H3051:O3051"/>
    <mergeCell ref="B3052:C3052"/>
    <mergeCell ref="D3052:F3052"/>
    <mergeCell ref="H3052:O3052"/>
    <mergeCell ref="B3046:F3046"/>
    <mergeCell ref="I3046:N3046"/>
    <mergeCell ref="B3047:F3047"/>
    <mergeCell ref="I3047:N3047"/>
    <mergeCell ref="B3048:F3048"/>
    <mergeCell ref="I3048:N3048"/>
    <mergeCell ref="B2993:O2995"/>
    <mergeCell ref="B2997:D2997"/>
    <mergeCell ref="B3041:F3041"/>
    <mergeCell ref="B3044:F3044"/>
    <mergeCell ref="B3045:F3045"/>
    <mergeCell ref="B3061:C3062"/>
    <mergeCell ref="D3061:E3061"/>
    <mergeCell ref="F3061:G3061"/>
    <mergeCell ref="H3061:J3061"/>
    <mergeCell ref="L3061:O3061"/>
    <mergeCell ref="D3062:E3062"/>
    <mergeCell ref="F3062:G3062"/>
    <mergeCell ref="H3062:J3062"/>
    <mergeCell ref="L3062:O3062"/>
    <mergeCell ref="B3057:K3058"/>
    <mergeCell ref="M3057:O3057"/>
    <mergeCell ref="M3058:O3058"/>
    <mergeCell ref="F3060:G3060"/>
    <mergeCell ref="I3060:K3060"/>
    <mergeCell ref="M3060:N3060"/>
    <mergeCell ref="B3054:C3055"/>
    <mergeCell ref="D3054:D3055"/>
    <mergeCell ref="E3054:E3055"/>
    <mergeCell ref="F3054:G3055"/>
    <mergeCell ref="H3054:O3055"/>
    <mergeCell ref="B3155:F3155"/>
    <mergeCell ref="I3155:N3155"/>
    <mergeCell ref="B3156:F3156"/>
    <mergeCell ref="I3156:N3156"/>
    <mergeCell ref="B3157:F3157"/>
    <mergeCell ref="I3157:N3157"/>
    <mergeCell ref="B3102:O3104"/>
    <mergeCell ref="B3106:D3106"/>
    <mergeCell ref="B3150:F3150"/>
    <mergeCell ref="B3153:F3153"/>
    <mergeCell ref="B3154:F3154"/>
    <mergeCell ref="B3093:O3093"/>
    <mergeCell ref="B3094:O3097"/>
    <mergeCell ref="B3098:O3098"/>
    <mergeCell ref="B3099:O3100"/>
    <mergeCell ref="B3101:O3101"/>
    <mergeCell ref="B3064:O3064"/>
    <mergeCell ref="B3065:O3065"/>
    <mergeCell ref="B3066:O3074"/>
    <mergeCell ref="B3075:O3075"/>
    <mergeCell ref="B3076:O3092"/>
    <mergeCell ref="B3166:K3167"/>
    <mergeCell ref="M3166:O3166"/>
    <mergeCell ref="M3167:O3167"/>
    <mergeCell ref="F3169:G3169"/>
    <mergeCell ref="I3169:K3169"/>
    <mergeCell ref="M3169:N3169"/>
    <mergeCell ref="B3163:C3164"/>
    <mergeCell ref="D3163:D3164"/>
    <mergeCell ref="E3163:E3164"/>
    <mergeCell ref="F3163:G3164"/>
    <mergeCell ref="H3163:O3164"/>
    <mergeCell ref="I3158:N3158"/>
    <mergeCell ref="B3160:C3160"/>
    <mergeCell ref="D3160:G3160"/>
    <mergeCell ref="H3160:O3160"/>
    <mergeCell ref="B3161:C3161"/>
    <mergeCell ref="D3161:F3161"/>
    <mergeCell ref="H3161:O3161"/>
    <mergeCell ref="B3202:O3202"/>
    <mergeCell ref="B3203:O3206"/>
    <mergeCell ref="B3207:O3207"/>
    <mergeCell ref="B3208:O3209"/>
    <mergeCell ref="B3210:O3210"/>
    <mergeCell ref="B3173:O3173"/>
    <mergeCell ref="B3174:O3174"/>
    <mergeCell ref="B3175:O3183"/>
    <mergeCell ref="B3184:O3184"/>
    <mergeCell ref="B3185:O3201"/>
    <mergeCell ref="B3170:C3171"/>
    <mergeCell ref="D3170:E3170"/>
    <mergeCell ref="F3170:G3170"/>
    <mergeCell ref="H3170:J3170"/>
    <mergeCell ref="L3170:O3170"/>
    <mergeCell ref="D3171:E3171"/>
    <mergeCell ref="F3171:G3171"/>
    <mergeCell ref="H3171:J3171"/>
    <mergeCell ref="L3171:O3171"/>
    <mergeCell ref="I3267:N3267"/>
    <mergeCell ref="B3269:C3269"/>
    <mergeCell ref="D3269:G3269"/>
    <mergeCell ref="H3269:O3269"/>
    <mergeCell ref="B3270:C3270"/>
    <mergeCell ref="D3270:F3270"/>
    <mergeCell ref="H3270:O3270"/>
    <mergeCell ref="B3264:F3264"/>
    <mergeCell ref="I3264:N3264"/>
    <mergeCell ref="B3265:F3265"/>
    <mergeCell ref="I3265:N3265"/>
    <mergeCell ref="B3266:F3266"/>
    <mergeCell ref="I3266:N3266"/>
    <mergeCell ref="B3211:O3213"/>
    <mergeCell ref="B3215:D3215"/>
    <mergeCell ref="B3259:F3259"/>
    <mergeCell ref="B3262:F3262"/>
    <mergeCell ref="B3263:F3263"/>
    <mergeCell ref="B3279:C3280"/>
    <mergeCell ref="D3279:E3279"/>
    <mergeCell ref="F3279:G3279"/>
    <mergeCell ref="H3279:J3279"/>
    <mergeCell ref="L3279:O3279"/>
    <mergeCell ref="D3280:E3280"/>
    <mergeCell ref="F3280:G3280"/>
    <mergeCell ref="H3280:J3280"/>
    <mergeCell ref="L3280:O3280"/>
    <mergeCell ref="B3275:K3276"/>
    <mergeCell ref="M3275:O3275"/>
    <mergeCell ref="M3276:O3276"/>
    <mergeCell ref="F3278:G3278"/>
    <mergeCell ref="I3278:K3278"/>
    <mergeCell ref="M3278:N3278"/>
    <mergeCell ref="B3272:C3273"/>
    <mergeCell ref="D3272:D3273"/>
    <mergeCell ref="E3272:E3273"/>
    <mergeCell ref="F3272:G3273"/>
    <mergeCell ref="H3272:O3273"/>
    <mergeCell ref="B3373:F3373"/>
    <mergeCell ref="I3373:N3373"/>
    <mergeCell ref="B3374:F3374"/>
    <mergeCell ref="I3374:N3374"/>
    <mergeCell ref="B3375:F3375"/>
    <mergeCell ref="I3375:N3375"/>
    <mergeCell ref="B3320:O3322"/>
    <mergeCell ref="B3324:D3324"/>
    <mergeCell ref="B3368:F3368"/>
    <mergeCell ref="B3371:F3371"/>
    <mergeCell ref="B3372:F3372"/>
    <mergeCell ref="B3311:O3311"/>
    <mergeCell ref="B3312:O3315"/>
    <mergeCell ref="B3316:O3316"/>
    <mergeCell ref="B3317:O3318"/>
    <mergeCell ref="B3319:O3319"/>
    <mergeCell ref="B3282:O3282"/>
    <mergeCell ref="B3283:O3283"/>
    <mergeCell ref="B3284:O3292"/>
    <mergeCell ref="B3293:O3293"/>
    <mergeCell ref="B3294:O3310"/>
    <mergeCell ref="B3384:K3385"/>
    <mergeCell ref="M3384:O3384"/>
    <mergeCell ref="M3385:O3385"/>
    <mergeCell ref="F3387:G3387"/>
    <mergeCell ref="I3387:K3387"/>
    <mergeCell ref="M3387:N3387"/>
    <mergeCell ref="B3381:C3382"/>
    <mergeCell ref="D3381:D3382"/>
    <mergeCell ref="E3381:E3382"/>
    <mergeCell ref="F3381:G3382"/>
    <mergeCell ref="H3381:O3382"/>
    <mergeCell ref="I3376:N3376"/>
    <mergeCell ref="B3378:C3378"/>
    <mergeCell ref="D3378:G3378"/>
    <mergeCell ref="H3378:O3378"/>
    <mergeCell ref="B3379:C3379"/>
    <mergeCell ref="D3379:F3379"/>
    <mergeCell ref="H3379:O3379"/>
    <mergeCell ref="B3420:O3420"/>
    <mergeCell ref="B3421:O3424"/>
    <mergeCell ref="B3425:O3425"/>
    <mergeCell ref="B3426:O3427"/>
    <mergeCell ref="B3428:O3428"/>
    <mergeCell ref="B3391:O3391"/>
    <mergeCell ref="B3392:O3392"/>
    <mergeCell ref="B3393:O3401"/>
    <mergeCell ref="B3402:O3402"/>
    <mergeCell ref="B3403:O3419"/>
    <mergeCell ref="B3388:C3389"/>
    <mergeCell ref="D3388:E3388"/>
    <mergeCell ref="F3388:G3388"/>
    <mergeCell ref="H3388:J3388"/>
    <mergeCell ref="L3388:O3388"/>
    <mergeCell ref="D3389:E3389"/>
    <mergeCell ref="F3389:G3389"/>
    <mergeCell ref="H3389:J3389"/>
    <mergeCell ref="L3389:O3389"/>
    <mergeCell ref="I3485:N3485"/>
    <mergeCell ref="B3487:C3487"/>
    <mergeCell ref="D3487:G3487"/>
    <mergeCell ref="H3487:O3487"/>
    <mergeCell ref="B3488:C3488"/>
    <mergeCell ref="D3488:F3488"/>
    <mergeCell ref="H3488:O3488"/>
    <mergeCell ref="B3482:F3482"/>
    <mergeCell ref="I3482:N3482"/>
    <mergeCell ref="B3483:F3483"/>
    <mergeCell ref="I3483:N3483"/>
    <mergeCell ref="B3484:F3484"/>
    <mergeCell ref="I3484:N3484"/>
    <mergeCell ref="B3429:O3431"/>
    <mergeCell ref="B3433:D3433"/>
    <mergeCell ref="B3477:F3477"/>
    <mergeCell ref="B3480:F3480"/>
    <mergeCell ref="B3481:F3481"/>
    <mergeCell ref="B3497:C3498"/>
    <mergeCell ref="D3497:E3497"/>
    <mergeCell ref="F3497:G3497"/>
    <mergeCell ref="H3497:J3497"/>
    <mergeCell ref="L3497:O3497"/>
    <mergeCell ref="D3498:E3498"/>
    <mergeCell ref="F3498:G3498"/>
    <mergeCell ref="H3498:J3498"/>
    <mergeCell ref="L3498:O3498"/>
    <mergeCell ref="B3493:K3494"/>
    <mergeCell ref="M3493:O3493"/>
    <mergeCell ref="M3494:O3494"/>
    <mergeCell ref="F3496:G3496"/>
    <mergeCell ref="I3496:K3496"/>
    <mergeCell ref="M3496:N3496"/>
    <mergeCell ref="B3490:C3491"/>
    <mergeCell ref="D3490:D3491"/>
    <mergeCell ref="E3490:E3491"/>
    <mergeCell ref="F3490:G3491"/>
    <mergeCell ref="H3490:O3491"/>
    <mergeCell ref="B3591:F3591"/>
    <mergeCell ref="I3591:N3591"/>
    <mergeCell ref="B3592:F3592"/>
    <mergeCell ref="I3592:N3592"/>
    <mergeCell ref="B3593:F3593"/>
    <mergeCell ref="I3593:N3593"/>
    <mergeCell ref="B3538:O3540"/>
    <mergeCell ref="B3542:D3542"/>
    <mergeCell ref="B3586:F3586"/>
    <mergeCell ref="B3589:F3589"/>
    <mergeCell ref="B3590:F3590"/>
    <mergeCell ref="B3529:O3529"/>
    <mergeCell ref="B3530:O3533"/>
    <mergeCell ref="B3534:O3534"/>
    <mergeCell ref="B3535:O3536"/>
    <mergeCell ref="B3537:O3537"/>
    <mergeCell ref="B3500:O3500"/>
    <mergeCell ref="B3501:O3501"/>
    <mergeCell ref="B3502:O3510"/>
    <mergeCell ref="B3511:O3511"/>
    <mergeCell ref="B3512:O3528"/>
    <mergeCell ref="B3602:K3603"/>
    <mergeCell ref="M3602:O3602"/>
    <mergeCell ref="M3603:O3603"/>
    <mergeCell ref="F3605:G3605"/>
    <mergeCell ref="I3605:K3605"/>
    <mergeCell ref="M3605:N3605"/>
    <mergeCell ref="B3599:C3600"/>
    <mergeCell ref="D3599:D3600"/>
    <mergeCell ref="E3599:E3600"/>
    <mergeCell ref="F3599:G3600"/>
    <mergeCell ref="H3599:O3600"/>
    <mergeCell ref="I3594:N3594"/>
    <mergeCell ref="B3596:C3596"/>
    <mergeCell ref="D3596:G3596"/>
    <mergeCell ref="H3596:O3596"/>
    <mergeCell ref="B3597:C3597"/>
    <mergeCell ref="D3597:F3597"/>
    <mergeCell ref="H3597:O3597"/>
    <mergeCell ref="B3638:O3638"/>
    <mergeCell ref="B3639:O3642"/>
    <mergeCell ref="B3643:O3643"/>
    <mergeCell ref="B3644:O3645"/>
    <mergeCell ref="B3646:O3646"/>
    <mergeCell ref="B3609:O3609"/>
    <mergeCell ref="B3610:O3610"/>
    <mergeCell ref="B3611:O3619"/>
    <mergeCell ref="B3620:O3620"/>
    <mergeCell ref="B3621:O3637"/>
    <mergeCell ref="B3606:C3607"/>
    <mergeCell ref="D3606:E3606"/>
    <mergeCell ref="F3606:G3606"/>
    <mergeCell ref="H3606:J3606"/>
    <mergeCell ref="L3606:O3606"/>
    <mergeCell ref="D3607:E3607"/>
    <mergeCell ref="F3607:G3607"/>
    <mergeCell ref="H3607:J3607"/>
    <mergeCell ref="L3607:O3607"/>
    <mergeCell ref="I3703:N3703"/>
    <mergeCell ref="B3705:C3705"/>
    <mergeCell ref="D3705:G3705"/>
    <mergeCell ref="H3705:O3705"/>
    <mergeCell ref="B3706:C3706"/>
    <mergeCell ref="D3706:F3706"/>
    <mergeCell ref="H3706:O3706"/>
    <mergeCell ref="B3700:F3700"/>
    <mergeCell ref="I3700:N3700"/>
    <mergeCell ref="B3701:F3701"/>
    <mergeCell ref="I3701:N3701"/>
    <mergeCell ref="B3702:F3702"/>
    <mergeCell ref="I3702:N3702"/>
    <mergeCell ref="B3647:O3649"/>
    <mergeCell ref="B3651:D3651"/>
    <mergeCell ref="B3695:F3695"/>
    <mergeCell ref="B3698:F3698"/>
    <mergeCell ref="B3699:F3699"/>
    <mergeCell ref="B3715:C3716"/>
    <mergeCell ref="D3715:E3715"/>
    <mergeCell ref="F3715:G3715"/>
    <mergeCell ref="H3715:J3715"/>
    <mergeCell ref="L3715:O3715"/>
    <mergeCell ref="D3716:E3716"/>
    <mergeCell ref="F3716:G3716"/>
    <mergeCell ref="H3716:J3716"/>
    <mergeCell ref="L3716:O3716"/>
    <mergeCell ref="B3711:K3712"/>
    <mergeCell ref="M3711:O3711"/>
    <mergeCell ref="M3712:O3712"/>
    <mergeCell ref="F3714:G3714"/>
    <mergeCell ref="I3714:K3714"/>
    <mergeCell ref="M3714:N3714"/>
    <mergeCell ref="B3708:C3709"/>
    <mergeCell ref="D3708:D3709"/>
    <mergeCell ref="E3708:E3709"/>
    <mergeCell ref="F3708:G3709"/>
    <mergeCell ref="H3708:O3709"/>
    <mergeCell ref="B3809:F3809"/>
    <mergeCell ref="I3809:N3809"/>
    <mergeCell ref="B3810:F3810"/>
    <mergeCell ref="I3810:N3810"/>
    <mergeCell ref="B3811:F3811"/>
    <mergeCell ref="I3811:N3811"/>
    <mergeCell ref="B3756:O3758"/>
    <mergeCell ref="B3760:D3760"/>
    <mergeCell ref="B3804:F3804"/>
    <mergeCell ref="B3807:F3807"/>
    <mergeCell ref="B3808:F3808"/>
    <mergeCell ref="B3747:O3747"/>
    <mergeCell ref="B3748:O3751"/>
    <mergeCell ref="B3752:O3752"/>
    <mergeCell ref="B3753:O3754"/>
    <mergeCell ref="B3755:O3755"/>
    <mergeCell ref="B3718:O3718"/>
    <mergeCell ref="B3719:O3719"/>
    <mergeCell ref="B3720:O3728"/>
    <mergeCell ref="B3729:O3729"/>
    <mergeCell ref="B3730:O3746"/>
    <mergeCell ref="B3820:K3821"/>
    <mergeCell ref="M3820:O3820"/>
    <mergeCell ref="M3821:O3821"/>
    <mergeCell ref="F3823:G3823"/>
    <mergeCell ref="I3823:K3823"/>
    <mergeCell ref="M3823:N3823"/>
    <mergeCell ref="B3817:C3818"/>
    <mergeCell ref="D3817:D3818"/>
    <mergeCell ref="E3817:E3818"/>
    <mergeCell ref="F3817:G3818"/>
    <mergeCell ref="H3817:O3818"/>
    <mergeCell ref="I3812:N3812"/>
    <mergeCell ref="B3814:C3814"/>
    <mergeCell ref="D3814:G3814"/>
    <mergeCell ref="H3814:O3814"/>
    <mergeCell ref="B3815:C3815"/>
    <mergeCell ref="D3815:F3815"/>
    <mergeCell ref="H3815:O3815"/>
    <mergeCell ref="B3856:O3856"/>
    <mergeCell ref="B3857:O3860"/>
    <mergeCell ref="B3861:O3861"/>
    <mergeCell ref="B3862:O3863"/>
    <mergeCell ref="B3864:O3864"/>
    <mergeCell ref="B3827:O3827"/>
    <mergeCell ref="B3828:O3828"/>
    <mergeCell ref="B3829:O3837"/>
    <mergeCell ref="B3838:O3838"/>
    <mergeCell ref="B3839:O3855"/>
    <mergeCell ref="B3824:C3825"/>
    <mergeCell ref="D3824:E3824"/>
    <mergeCell ref="F3824:G3824"/>
    <mergeCell ref="H3824:J3824"/>
    <mergeCell ref="L3824:O3824"/>
    <mergeCell ref="D3825:E3825"/>
    <mergeCell ref="F3825:G3825"/>
    <mergeCell ref="H3825:J3825"/>
    <mergeCell ref="L3825:O3825"/>
    <mergeCell ref="I3921:N3921"/>
    <mergeCell ref="B3923:C3923"/>
    <mergeCell ref="D3923:G3923"/>
    <mergeCell ref="H3923:O3923"/>
    <mergeCell ref="B3924:C3924"/>
    <mergeCell ref="D3924:F3924"/>
    <mergeCell ref="H3924:O3924"/>
    <mergeCell ref="B3918:F3918"/>
    <mergeCell ref="I3918:N3918"/>
    <mergeCell ref="B3919:F3919"/>
    <mergeCell ref="I3919:N3919"/>
    <mergeCell ref="B3920:F3920"/>
    <mergeCell ref="I3920:N3920"/>
    <mergeCell ref="B3865:O3867"/>
    <mergeCell ref="B3869:D3869"/>
    <mergeCell ref="B3913:F3913"/>
    <mergeCell ref="B3916:F3916"/>
    <mergeCell ref="B3917:F3917"/>
    <mergeCell ref="B3933:C3934"/>
    <mergeCell ref="D3933:E3933"/>
    <mergeCell ref="F3933:G3933"/>
    <mergeCell ref="H3933:J3933"/>
    <mergeCell ref="L3933:O3933"/>
    <mergeCell ref="D3934:E3934"/>
    <mergeCell ref="F3934:G3934"/>
    <mergeCell ref="H3934:J3934"/>
    <mergeCell ref="L3934:O3934"/>
    <mergeCell ref="B3929:K3930"/>
    <mergeCell ref="M3929:O3929"/>
    <mergeCell ref="M3930:O3930"/>
    <mergeCell ref="F3932:G3932"/>
    <mergeCell ref="I3932:K3932"/>
    <mergeCell ref="M3932:N3932"/>
    <mergeCell ref="B3926:C3927"/>
    <mergeCell ref="D3926:D3927"/>
    <mergeCell ref="E3926:E3927"/>
    <mergeCell ref="F3926:G3927"/>
    <mergeCell ref="H3926:O3927"/>
    <mergeCell ref="B4027:F4027"/>
    <mergeCell ref="I4027:N4027"/>
    <mergeCell ref="B4028:F4028"/>
    <mergeCell ref="I4028:N4028"/>
    <mergeCell ref="B4029:F4029"/>
    <mergeCell ref="I4029:N4029"/>
    <mergeCell ref="B3974:O3976"/>
    <mergeCell ref="B3978:D3978"/>
    <mergeCell ref="B4022:F4022"/>
    <mergeCell ref="B4025:F4025"/>
    <mergeCell ref="B4026:F4026"/>
    <mergeCell ref="B3965:O3965"/>
    <mergeCell ref="B3966:O3969"/>
    <mergeCell ref="B3970:O3970"/>
    <mergeCell ref="B3971:O3972"/>
    <mergeCell ref="B3973:O3973"/>
    <mergeCell ref="B3936:O3936"/>
    <mergeCell ref="B3937:O3937"/>
    <mergeCell ref="B3938:O3946"/>
    <mergeCell ref="B3947:O3947"/>
    <mergeCell ref="B3948:O3964"/>
    <mergeCell ref="B4038:K4039"/>
    <mergeCell ref="M4038:O4038"/>
    <mergeCell ref="M4039:O4039"/>
    <mergeCell ref="F4041:G4041"/>
    <mergeCell ref="I4041:K4041"/>
    <mergeCell ref="M4041:N4041"/>
    <mergeCell ref="B4035:C4036"/>
    <mergeCell ref="D4035:D4036"/>
    <mergeCell ref="E4035:E4036"/>
    <mergeCell ref="F4035:G4036"/>
    <mergeCell ref="H4035:O4036"/>
    <mergeCell ref="I4030:N4030"/>
    <mergeCell ref="B4032:C4032"/>
    <mergeCell ref="D4032:G4032"/>
    <mergeCell ref="H4032:O4032"/>
    <mergeCell ref="B4033:C4033"/>
    <mergeCell ref="D4033:F4033"/>
    <mergeCell ref="H4033:O4033"/>
    <mergeCell ref="B4074:O4074"/>
    <mergeCell ref="B4075:O4078"/>
    <mergeCell ref="B4079:O4079"/>
    <mergeCell ref="B4080:O4081"/>
    <mergeCell ref="B4082:O4082"/>
    <mergeCell ref="B4045:O4045"/>
    <mergeCell ref="B4046:O4046"/>
    <mergeCell ref="B4047:O4055"/>
    <mergeCell ref="B4056:O4056"/>
    <mergeCell ref="B4057:O4073"/>
    <mergeCell ref="B4042:C4043"/>
    <mergeCell ref="D4042:E4042"/>
    <mergeCell ref="F4042:G4042"/>
    <mergeCell ref="H4042:J4042"/>
    <mergeCell ref="L4042:O4042"/>
    <mergeCell ref="D4043:E4043"/>
    <mergeCell ref="F4043:G4043"/>
    <mergeCell ref="H4043:J4043"/>
    <mergeCell ref="L4043:O4043"/>
    <mergeCell ref="I4139:N4139"/>
    <mergeCell ref="B4141:C4141"/>
    <mergeCell ref="D4141:G4141"/>
    <mergeCell ref="H4141:O4141"/>
    <mergeCell ref="B4142:C4142"/>
    <mergeCell ref="D4142:F4142"/>
    <mergeCell ref="H4142:O4142"/>
    <mergeCell ref="B4136:F4136"/>
    <mergeCell ref="I4136:N4136"/>
    <mergeCell ref="B4137:F4137"/>
    <mergeCell ref="I4137:N4137"/>
    <mergeCell ref="B4138:F4138"/>
    <mergeCell ref="I4138:N4138"/>
    <mergeCell ref="B4083:O4085"/>
    <mergeCell ref="B4087:D4087"/>
    <mergeCell ref="B4131:F4131"/>
    <mergeCell ref="B4134:F4134"/>
    <mergeCell ref="B4135:F4135"/>
    <mergeCell ref="B4151:C4152"/>
    <mergeCell ref="D4151:E4151"/>
    <mergeCell ref="F4151:G4151"/>
    <mergeCell ref="H4151:J4151"/>
    <mergeCell ref="L4151:O4151"/>
    <mergeCell ref="D4152:E4152"/>
    <mergeCell ref="F4152:G4152"/>
    <mergeCell ref="H4152:J4152"/>
    <mergeCell ref="L4152:O4152"/>
    <mergeCell ref="B4147:K4148"/>
    <mergeCell ref="M4147:O4147"/>
    <mergeCell ref="M4148:O4148"/>
    <mergeCell ref="F4150:G4150"/>
    <mergeCell ref="I4150:K4150"/>
    <mergeCell ref="M4150:N4150"/>
    <mergeCell ref="B4144:C4145"/>
    <mergeCell ref="D4144:D4145"/>
    <mergeCell ref="E4144:E4145"/>
    <mergeCell ref="F4144:G4145"/>
    <mergeCell ref="H4144:O4145"/>
    <mergeCell ref="B4245:F4245"/>
    <mergeCell ref="I4245:N4245"/>
    <mergeCell ref="B4246:F4246"/>
    <mergeCell ref="I4246:N4246"/>
    <mergeCell ref="B4247:F4247"/>
    <mergeCell ref="I4247:N4247"/>
    <mergeCell ref="B4192:O4194"/>
    <mergeCell ref="B4196:D4196"/>
    <mergeCell ref="B4240:F4240"/>
    <mergeCell ref="B4243:F4243"/>
    <mergeCell ref="B4244:F4244"/>
    <mergeCell ref="B4183:O4183"/>
    <mergeCell ref="B4184:O4187"/>
    <mergeCell ref="B4188:O4188"/>
    <mergeCell ref="B4189:O4190"/>
    <mergeCell ref="B4191:O4191"/>
    <mergeCell ref="B4154:O4154"/>
    <mergeCell ref="B4155:O4155"/>
    <mergeCell ref="B4156:O4164"/>
    <mergeCell ref="B4165:O4165"/>
    <mergeCell ref="B4166:O4182"/>
    <mergeCell ref="B4256:K4257"/>
    <mergeCell ref="M4256:O4256"/>
    <mergeCell ref="M4257:O4257"/>
    <mergeCell ref="F4259:G4259"/>
    <mergeCell ref="I4259:K4259"/>
    <mergeCell ref="M4259:N4259"/>
    <mergeCell ref="B4253:C4254"/>
    <mergeCell ref="D4253:D4254"/>
    <mergeCell ref="E4253:E4254"/>
    <mergeCell ref="F4253:G4254"/>
    <mergeCell ref="H4253:O4254"/>
    <mergeCell ref="I4248:N4248"/>
    <mergeCell ref="B4250:C4250"/>
    <mergeCell ref="D4250:G4250"/>
    <mergeCell ref="H4250:O4250"/>
    <mergeCell ref="B4251:C4251"/>
    <mergeCell ref="D4251:F4251"/>
    <mergeCell ref="H4251:O4251"/>
    <mergeCell ref="B4292:O4292"/>
    <mergeCell ref="B4293:O4296"/>
    <mergeCell ref="B4297:O4297"/>
    <mergeCell ref="B4298:O4299"/>
    <mergeCell ref="B4300:O4300"/>
    <mergeCell ref="B4263:O4263"/>
    <mergeCell ref="B4264:O4264"/>
    <mergeCell ref="B4265:O4273"/>
    <mergeCell ref="B4274:O4274"/>
    <mergeCell ref="B4275:O4291"/>
    <mergeCell ref="B4260:C4261"/>
    <mergeCell ref="D4260:E4260"/>
    <mergeCell ref="F4260:G4260"/>
    <mergeCell ref="H4260:J4260"/>
    <mergeCell ref="L4260:O4260"/>
    <mergeCell ref="D4261:E4261"/>
    <mergeCell ref="F4261:G4261"/>
    <mergeCell ref="H4261:J4261"/>
    <mergeCell ref="L4261:O4261"/>
    <mergeCell ref="I4357:N4357"/>
    <mergeCell ref="B4359:C4359"/>
    <mergeCell ref="D4359:G4359"/>
    <mergeCell ref="H4359:O4359"/>
    <mergeCell ref="B4360:C4360"/>
    <mergeCell ref="D4360:F4360"/>
    <mergeCell ref="H4360:O4360"/>
    <mergeCell ref="B4354:F4354"/>
    <mergeCell ref="I4354:N4354"/>
    <mergeCell ref="B4355:F4355"/>
    <mergeCell ref="I4355:N4355"/>
    <mergeCell ref="B4356:F4356"/>
    <mergeCell ref="I4356:N4356"/>
    <mergeCell ref="B4301:O4303"/>
    <mergeCell ref="B4305:D4305"/>
    <mergeCell ref="B4349:F4349"/>
    <mergeCell ref="B4352:F4352"/>
    <mergeCell ref="B4353:F4353"/>
  </mergeCells>
  <phoneticPr fontId="5"/>
  <conditionalFormatting sqref="L8">
    <cfRule type="expression" dxfId="640" priority="4671">
      <formula>F2="普及啓発事業"</formula>
    </cfRule>
    <cfRule type="expression" dxfId="639" priority="4672">
      <formula>F2="人材養成事業"</formula>
    </cfRule>
  </conditionalFormatting>
  <conditionalFormatting sqref="D9:O10">
    <cfRule type="expression" dxfId="638" priority="4670">
      <formula>H2="人材養成事業"</formula>
    </cfRule>
  </conditionalFormatting>
  <conditionalFormatting sqref="D10:O10">
    <cfRule type="expression" dxfId="637" priority="4667">
      <formula>F2="人材養成事業"</formula>
    </cfRule>
  </conditionalFormatting>
  <conditionalFormatting sqref="F10:G10">
    <cfRule type="expression" dxfId="636" priority="4653">
      <formula>F2="普及啓発事業"</formula>
    </cfRule>
    <cfRule type="expression" dxfId="635" priority="4666">
      <formula>F2="人材養成事業"</formula>
    </cfRule>
  </conditionalFormatting>
  <conditionalFormatting sqref="H10:J10">
    <cfRule type="expression" dxfId="634" priority="4652">
      <formula>F2="普及啓発事業"</formula>
    </cfRule>
    <cfRule type="expression" dxfId="633" priority="4665">
      <formula>F2="人材養成事業"</formula>
    </cfRule>
  </conditionalFormatting>
  <conditionalFormatting sqref="K10">
    <cfRule type="expression" dxfId="632" priority="4651">
      <formula>F2="普及啓発事業"</formula>
    </cfRule>
    <cfRule type="expression" dxfId="631" priority="4664">
      <formula>F2="人材養成事業"</formula>
    </cfRule>
  </conditionalFormatting>
  <conditionalFormatting sqref="L10:O10">
    <cfRule type="expression" dxfId="630" priority="4650">
      <formula>F2="普及啓発事業"</formula>
    </cfRule>
    <cfRule type="expression" dxfId="629" priority="4663">
      <formula>F2="人材養成事業"</formula>
    </cfRule>
  </conditionalFormatting>
  <conditionalFormatting sqref="D10:E10">
    <cfRule type="expression" dxfId="628" priority="4654">
      <formula>F2="普及啓発事業"</formula>
    </cfRule>
  </conditionalFormatting>
  <conditionalFormatting sqref="O8">
    <cfRule type="expression" dxfId="627" priority="3647">
      <formula>F2="普及啓発事業"</formula>
    </cfRule>
    <cfRule type="expression" dxfId="626" priority="3648">
      <formula>F2="人材養成事業"</formula>
    </cfRule>
  </conditionalFormatting>
  <conditionalFormatting sqref="M6:O6">
    <cfRule type="expression" dxfId="625" priority="3074">
      <formula>OR(F2="人材養成事業", F2="普及啓発事業")</formula>
    </cfRule>
  </conditionalFormatting>
  <conditionalFormatting sqref="L117">
    <cfRule type="expression" dxfId="624" priority="623">
      <formula>F111="普及啓発事業"</formula>
    </cfRule>
    <cfRule type="expression" dxfId="623" priority="624">
      <formula>F111="人材養成事業"</formula>
    </cfRule>
  </conditionalFormatting>
  <conditionalFormatting sqref="D118:O119">
    <cfRule type="expression" dxfId="622" priority="622">
      <formula>H111="人材養成事業"</formula>
    </cfRule>
  </conditionalFormatting>
  <conditionalFormatting sqref="D119:O119">
    <cfRule type="expression" dxfId="621" priority="621">
      <formula>F111="人材養成事業"</formula>
    </cfRule>
  </conditionalFormatting>
  <conditionalFormatting sqref="F119:G119">
    <cfRule type="expression" dxfId="620" priority="615">
      <formula>F111="普及啓発事業"</formula>
    </cfRule>
    <cfRule type="expression" dxfId="619" priority="620">
      <formula>F111="人材養成事業"</formula>
    </cfRule>
  </conditionalFormatting>
  <conditionalFormatting sqref="H119:J119">
    <cfRule type="expression" dxfId="618" priority="614">
      <formula>F111="普及啓発事業"</formula>
    </cfRule>
    <cfRule type="expression" dxfId="617" priority="619">
      <formula>F111="人材養成事業"</formula>
    </cfRule>
  </conditionalFormatting>
  <conditionalFormatting sqref="K119">
    <cfRule type="expression" dxfId="616" priority="613">
      <formula>F111="普及啓発事業"</formula>
    </cfRule>
    <cfRule type="expression" dxfId="615" priority="618">
      <formula>F111="人材養成事業"</formula>
    </cfRule>
  </conditionalFormatting>
  <conditionalFormatting sqref="L119:O119">
    <cfRule type="expression" dxfId="614" priority="612">
      <formula>F111="普及啓発事業"</formula>
    </cfRule>
    <cfRule type="expression" dxfId="613" priority="617">
      <formula>F111="人材養成事業"</formula>
    </cfRule>
  </conditionalFormatting>
  <conditionalFormatting sqref="D119:E119">
    <cfRule type="expression" dxfId="612" priority="616">
      <formula>F111="普及啓発事業"</formula>
    </cfRule>
  </conditionalFormatting>
  <conditionalFormatting sqref="O117">
    <cfRule type="expression" dxfId="611" priority="610">
      <formula>F111="普及啓発事業"</formula>
    </cfRule>
    <cfRule type="expression" dxfId="610" priority="611">
      <formula>F111="人材養成事業"</formula>
    </cfRule>
  </conditionalFormatting>
  <conditionalFormatting sqref="M115:O115">
    <cfRule type="expression" dxfId="609" priority="609">
      <formula>OR(F111="人材養成事業", F111="普及啓発事業")</formula>
    </cfRule>
  </conditionalFormatting>
  <conditionalFormatting sqref="L226">
    <cfRule type="expression" dxfId="608" priority="607">
      <formula>F220="普及啓発事業"</formula>
    </cfRule>
    <cfRule type="expression" dxfId="607" priority="608">
      <formula>F220="人材養成事業"</formula>
    </cfRule>
  </conditionalFormatting>
  <conditionalFormatting sqref="D227:O228">
    <cfRule type="expression" dxfId="606" priority="606">
      <formula>H220="人材養成事業"</formula>
    </cfRule>
  </conditionalFormatting>
  <conditionalFormatting sqref="D228:O228">
    <cfRule type="expression" dxfId="605" priority="605">
      <formula>F220="人材養成事業"</formula>
    </cfRule>
  </conditionalFormatting>
  <conditionalFormatting sqref="F228:G228">
    <cfRule type="expression" dxfId="604" priority="599">
      <formula>F220="普及啓発事業"</formula>
    </cfRule>
    <cfRule type="expression" dxfId="603" priority="604">
      <formula>F220="人材養成事業"</formula>
    </cfRule>
  </conditionalFormatting>
  <conditionalFormatting sqref="H228:J228">
    <cfRule type="expression" dxfId="602" priority="598">
      <formula>F220="普及啓発事業"</formula>
    </cfRule>
    <cfRule type="expression" dxfId="601" priority="603">
      <formula>F220="人材養成事業"</formula>
    </cfRule>
  </conditionalFormatting>
  <conditionalFormatting sqref="K228">
    <cfRule type="expression" dxfId="600" priority="597">
      <formula>F220="普及啓発事業"</formula>
    </cfRule>
    <cfRule type="expression" dxfId="599" priority="602">
      <formula>F220="人材養成事業"</formula>
    </cfRule>
  </conditionalFormatting>
  <conditionalFormatting sqref="L228:O228">
    <cfRule type="expression" dxfId="598" priority="596">
      <formula>F220="普及啓発事業"</formula>
    </cfRule>
    <cfRule type="expression" dxfId="597" priority="601">
      <formula>F220="人材養成事業"</formula>
    </cfRule>
  </conditionalFormatting>
  <conditionalFormatting sqref="D228:E228">
    <cfRule type="expression" dxfId="596" priority="600">
      <formula>F220="普及啓発事業"</formula>
    </cfRule>
  </conditionalFormatting>
  <conditionalFormatting sqref="O226">
    <cfRule type="expression" dxfId="595" priority="594">
      <formula>F220="普及啓発事業"</formula>
    </cfRule>
    <cfRule type="expression" dxfId="594" priority="595">
      <formula>F220="人材養成事業"</formula>
    </cfRule>
  </conditionalFormatting>
  <conditionalFormatting sqref="M224:O224">
    <cfRule type="expression" dxfId="593" priority="593">
      <formula>OR(F220="人材養成事業", F220="普及啓発事業")</formula>
    </cfRule>
  </conditionalFormatting>
  <conditionalFormatting sqref="L335">
    <cfRule type="expression" dxfId="592" priority="591">
      <formula>F329="普及啓発事業"</formula>
    </cfRule>
    <cfRule type="expression" dxfId="591" priority="592">
      <formula>F329="人材養成事業"</formula>
    </cfRule>
  </conditionalFormatting>
  <conditionalFormatting sqref="D336:O337">
    <cfRule type="expression" dxfId="590" priority="590">
      <formula>H329="人材養成事業"</formula>
    </cfRule>
  </conditionalFormatting>
  <conditionalFormatting sqref="D337:O337">
    <cfRule type="expression" dxfId="589" priority="589">
      <formula>F329="人材養成事業"</formula>
    </cfRule>
  </conditionalFormatting>
  <conditionalFormatting sqref="F337:G337">
    <cfRule type="expression" dxfId="588" priority="583">
      <formula>F329="普及啓発事業"</formula>
    </cfRule>
    <cfRule type="expression" dxfId="587" priority="588">
      <formula>F329="人材養成事業"</formula>
    </cfRule>
  </conditionalFormatting>
  <conditionalFormatting sqref="H337:J337">
    <cfRule type="expression" dxfId="586" priority="582">
      <formula>F329="普及啓発事業"</formula>
    </cfRule>
    <cfRule type="expression" dxfId="585" priority="587">
      <formula>F329="人材養成事業"</formula>
    </cfRule>
  </conditionalFormatting>
  <conditionalFormatting sqref="K337">
    <cfRule type="expression" dxfId="584" priority="581">
      <formula>F329="普及啓発事業"</formula>
    </cfRule>
    <cfRule type="expression" dxfId="583" priority="586">
      <formula>F329="人材養成事業"</formula>
    </cfRule>
  </conditionalFormatting>
  <conditionalFormatting sqref="L337:O337">
    <cfRule type="expression" dxfId="582" priority="580">
      <formula>F329="普及啓発事業"</formula>
    </cfRule>
    <cfRule type="expression" dxfId="581" priority="585">
      <formula>F329="人材養成事業"</formula>
    </cfRule>
  </conditionalFormatting>
  <conditionalFormatting sqref="D337:E337">
    <cfRule type="expression" dxfId="580" priority="584">
      <formula>F329="普及啓発事業"</formula>
    </cfRule>
  </conditionalFormatting>
  <conditionalFormatting sqref="O335">
    <cfRule type="expression" dxfId="579" priority="578">
      <formula>F329="普及啓発事業"</formula>
    </cfRule>
    <cfRule type="expression" dxfId="578" priority="579">
      <formula>F329="人材養成事業"</formula>
    </cfRule>
  </conditionalFormatting>
  <conditionalFormatting sqref="M333:O333">
    <cfRule type="expression" dxfId="577" priority="577">
      <formula>OR(F329="人材養成事業", F329="普及啓発事業")</formula>
    </cfRule>
  </conditionalFormatting>
  <conditionalFormatting sqref="L444">
    <cfRule type="expression" dxfId="576" priority="575">
      <formula>F438="普及啓発事業"</formula>
    </cfRule>
    <cfRule type="expression" dxfId="575" priority="576">
      <formula>F438="人材養成事業"</formula>
    </cfRule>
  </conditionalFormatting>
  <conditionalFormatting sqref="D445:O446">
    <cfRule type="expression" dxfId="574" priority="574">
      <formula>H438="人材養成事業"</formula>
    </cfRule>
  </conditionalFormatting>
  <conditionalFormatting sqref="D446:O446">
    <cfRule type="expression" dxfId="573" priority="573">
      <formula>F438="人材養成事業"</formula>
    </cfRule>
  </conditionalFormatting>
  <conditionalFormatting sqref="F446:G446">
    <cfRule type="expression" dxfId="572" priority="567">
      <formula>F438="普及啓発事業"</formula>
    </cfRule>
    <cfRule type="expression" dxfId="571" priority="572">
      <formula>F438="人材養成事業"</formula>
    </cfRule>
  </conditionalFormatting>
  <conditionalFormatting sqref="H446:J446">
    <cfRule type="expression" dxfId="570" priority="566">
      <formula>F438="普及啓発事業"</formula>
    </cfRule>
    <cfRule type="expression" dxfId="569" priority="571">
      <formula>F438="人材養成事業"</formula>
    </cfRule>
  </conditionalFormatting>
  <conditionalFormatting sqref="K446">
    <cfRule type="expression" dxfId="568" priority="565">
      <formula>F438="普及啓発事業"</formula>
    </cfRule>
    <cfRule type="expression" dxfId="567" priority="570">
      <formula>F438="人材養成事業"</formula>
    </cfRule>
  </conditionalFormatting>
  <conditionalFormatting sqref="L446:O446">
    <cfRule type="expression" dxfId="566" priority="564">
      <formula>F438="普及啓発事業"</formula>
    </cfRule>
    <cfRule type="expression" dxfId="565" priority="569">
      <formula>F438="人材養成事業"</formula>
    </cfRule>
  </conditionalFormatting>
  <conditionalFormatting sqref="D446:E446">
    <cfRule type="expression" dxfId="564" priority="568">
      <formula>F438="普及啓発事業"</formula>
    </cfRule>
  </conditionalFormatting>
  <conditionalFormatting sqref="O444">
    <cfRule type="expression" dxfId="563" priority="562">
      <formula>F438="普及啓発事業"</formula>
    </cfRule>
    <cfRule type="expression" dxfId="562" priority="563">
      <formula>F438="人材養成事業"</formula>
    </cfRule>
  </conditionalFormatting>
  <conditionalFormatting sqref="M442:O442">
    <cfRule type="expression" dxfId="561" priority="561">
      <formula>OR(F438="人材養成事業", F438="普及啓発事業")</formula>
    </cfRule>
  </conditionalFormatting>
  <conditionalFormatting sqref="L553">
    <cfRule type="expression" dxfId="560" priority="559">
      <formula>F547="普及啓発事業"</formula>
    </cfRule>
    <cfRule type="expression" dxfId="559" priority="560">
      <formula>F547="人材養成事業"</formula>
    </cfRule>
  </conditionalFormatting>
  <conditionalFormatting sqref="D554:O555">
    <cfRule type="expression" dxfId="558" priority="558">
      <formula>H547="人材養成事業"</formula>
    </cfRule>
  </conditionalFormatting>
  <conditionalFormatting sqref="D555:O555">
    <cfRule type="expression" dxfId="557" priority="557">
      <formula>F547="人材養成事業"</formula>
    </cfRule>
  </conditionalFormatting>
  <conditionalFormatting sqref="F555:G555">
    <cfRule type="expression" dxfId="556" priority="551">
      <formula>F547="普及啓発事業"</formula>
    </cfRule>
    <cfRule type="expression" dxfId="555" priority="556">
      <formula>F547="人材養成事業"</formula>
    </cfRule>
  </conditionalFormatting>
  <conditionalFormatting sqref="H555:J555">
    <cfRule type="expression" dxfId="554" priority="550">
      <formula>F547="普及啓発事業"</formula>
    </cfRule>
    <cfRule type="expression" dxfId="553" priority="555">
      <formula>F547="人材養成事業"</formula>
    </cfRule>
  </conditionalFormatting>
  <conditionalFormatting sqref="K555">
    <cfRule type="expression" dxfId="552" priority="549">
      <formula>F547="普及啓発事業"</formula>
    </cfRule>
    <cfRule type="expression" dxfId="551" priority="554">
      <formula>F547="人材養成事業"</formula>
    </cfRule>
  </conditionalFormatting>
  <conditionalFormatting sqref="L555:O555">
    <cfRule type="expression" dxfId="550" priority="548">
      <formula>F547="普及啓発事業"</formula>
    </cfRule>
    <cfRule type="expression" dxfId="549" priority="553">
      <formula>F547="人材養成事業"</formula>
    </cfRule>
  </conditionalFormatting>
  <conditionalFormatting sqref="D555:E555">
    <cfRule type="expression" dxfId="548" priority="552">
      <formula>F547="普及啓発事業"</formula>
    </cfRule>
  </conditionalFormatting>
  <conditionalFormatting sqref="O553">
    <cfRule type="expression" dxfId="547" priority="546">
      <formula>F547="普及啓発事業"</formula>
    </cfRule>
    <cfRule type="expression" dxfId="546" priority="547">
      <formula>F547="人材養成事業"</formula>
    </cfRule>
  </conditionalFormatting>
  <conditionalFormatting sqref="M551:O551">
    <cfRule type="expression" dxfId="545" priority="545">
      <formula>OR(F547="人材養成事業", F547="普及啓発事業")</formula>
    </cfRule>
  </conditionalFormatting>
  <conditionalFormatting sqref="L662">
    <cfRule type="expression" dxfId="544" priority="543">
      <formula>F656="普及啓発事業"</formula>
    </cfRule>
    <cfRule type="expression" dxfId="543" priority="544">
      <formula>F656="人材養成事業"</formula>
    </cfRule>
  </conditionalFormatting>
  <conditionalFormatting sqref="D663:O664">
    <cfRule type="expression" dxfId="542" priority="542">
      <formula>H656="人材養成事業"</formula>
    </cfRule>
  </conditionalFormatting>
  <conditionalFormatting sqref="D664:O664">
    <cfRule type="expression" dxfId="541" priority="541">
      <formula>F656="人材養成事業"</formula>
    </cfRule>
  </conditionalFormatting>
  <conditionalFormatting sqref="F664:G664">
    <cfRule type="expression" dxfId="540" priority="535">
      <formula>F656="普及啓発事業"</formula>
    </cfRule>
    <cfRule type="expression" dxfId="539" priority="540">
      <formula>F656="人材養成事業"</formula>
    </cfRule>
  </conditionalFormatting>
  <conditionalFormatting sqref="H664:J664">
    <cfRule type="expression" dxfId="538" priority="534">
      <formula>F656="普及啓発事業"</formula>
    </cfRule>
    <cfRule type="expression" dxfId="537" priority="539">
      <formula>F656="人材養成事業"</formula>
    </cfRule>
  </conditionalFormatting>
  <conditionalFormatting sqref="K664">
    <cfRule type="expression" dxfId="536" priority="533">
      <formula>F656="普及啓発事業"</formula>
    </cfRule>
    <cfRule type="expression" dxfId="535" priority="538">
      <formula>F656="人材養成事業"</formula>
    </cfRule>
  </conditionalFormatting>
  <conditionalFormatting sqref="L664:O664">
    <cfRule type="expression" dxfId="534" priority="532">
      <formula>F656="普及啓発事業"</formula>
    </cfRule>
    <cfRule type="expression" dxfId="533" priority="537">
      <formula>F656="人材養成事業"</formula>
    </cfRule>
  </conditionalFormatting>
  <conditionalFormatting sqref="D664:E664">
    <cfRule type="expression" dxfId="532" priority="536">
      <formula>F656="普及啓発事業"</formula>
    </cfRule>
  </conditionalFormatting>
  <conditionalFormatting sqref="O662">
    <cfRule type="expression" dxfId="531" priority="530">
      <formula>F656="普及啓発事業"</formula>
    </cfRule>
    <cfRule type="expression" dxfId="530" priority="531">
      <formula>F656="人材養成事業"</formula>
    </cfRule>
  </conditionalFormatting>
  <conditionalFormatting sqref="M660:O660">
    <cfRule type="expression" dxfId="529" priority="529">
      <formula>OR(F656="人材養成事業", F656="普及啓発事業")</formula>
    </cfRule>
  </conditionalFormatting>
  <conditionalFormatting sqref="L771">
    <cfRule type="expression" dxfId="528" priority="527">
      <formula>F765="普及啓発事業"</formula>
    </cfRule>
    <cfRule type="expression" dxfId="527" priority="528">
      <formula>F765="人材養成事業"</formula>
    </cfRule>
  </conditionalFormatting>
  <conditionalFormatting sqref="D772:O773">
    <cfRule type="expression" dxfId="526" priority="526">
      <formula>H765="人材養成事業"</formula>
    </cfRule>
  </conditionalFormatting>
  <conditionalFormatting sqref="D773:O773">
    <cfRule type="expression" dxfId="525" priority="525">
      <formula>F765="人材養成事業"</formula>
    </cfRule>
  </conditionalFormatting>
  <conditionalFormatting sqref="F773:G773">
    <cfRule type="expression" dxfId="524" priority="519">
      <formula>F765="普及啓発事業"</formula>
    </cfRule>
    <cfRule type="expression" dxfId="523" priority="524">
      <formula>F765="人材養成事業"</formula>
    </cfRule>
  </conditionalFormatting>
  <conditionalFormatting sqref="H773:J773">
    <cfRule type="expression" dxfId="522" priority="518">
      <formula>F765="普及啓発事業"</formula>
    </cfRule>
    <cfRule type="expression" dxfId="521" priority="523">
      <formula>F765="人材養成事業"</formula>
    </cfRule>
  </conditionalFormatting>
  <conditionalFormatting sqref="K773">
    <cfRule type="expression" dxfId="520" priority="517">
      <formula>F765="普及啓発事業"</formula>
    </cfRule>
    <cfRule type="expression" dxfId="519" priority="522">
      <formula>F765="人材養成事業"</formula>
    </cfRule>
  </conditionalFormatting>
  <conditionalFormatting sqref="L773:O773">
    <cfRule type="expression" dxfId="518" priority="516">
      <formula>F765="普及啓発事業"</formula>
    </cfRule>
    <cfRule type="expression" dxfId="517" priority="521">
      <formula>F765="人材養成事業"</formula>
    </cfRule>
  </conditionalFormatting>
  <conditionalFormatting sqref="D773:E773">
    <cfRule type="expression" dxfId="516" priority="520">
      <formula>F765="普及啓発事業"</formula>
    </cfRule>
  </conditionalFormatting>
  <conditionalFormatting sqref="O771">
    <cfRule type="expression" dxfId="515" priority="514">
      <formula>F765="普及啓発事業"</formula>
    </cfRule>
    <cfRule type="expression" dxfId="514" priority="515">
      <formula>F765="人材養成事業"</formula>
    </cfRule>
  </conditionalFormatting>
  <conditionalFormatting sqref="M769:O769">
    <cfRule type="expression" dxfId="513" priority="513">
      <formula>OR(F765="人材養成事業", F765="普及啓発事業")</formula>
    </cfRule>
  </conditionalFormatting>
  <conditionalFormatting sqref="L880">
    <cfRule type="expression" dxfId="512" priority="511">
      <formula>F874="普及啓発事業"</formula>
    </cfRule>
    <cfRule type="expression" dxfId="511" priority="512">
      <formula>F874="人材養成事業"</formula>
    </cfRule>
  </conditionalFormatting>
  <conditionalFormatting sqref="D881:O882">
    <cfRule type="expression" dxfId="510" priority="510">
      <formula>H874="人材養成事業"</formula>
    </cfRule>
  </conditionalFormatting>
  <conditionalFormatting sqref="D882:O882">
    <cfRule type="expression" dxfId="509" priority="509">
      <formula>F874="人材養成事業"</formula>
    </cfRule>
  </conditionalFormatting>
  <conditionalFormatting sqref="F882:G882">
    <cfRule type="expression" dxfId="508" priority="503">
      <formula>F874="普及啓発事業"</formula>
    </cfRule>
    <cfRule type="expression" dxfId="507" priority="508">
      <formula>F874="人材養成事業"</formula>
    </cfRule>
  </conditionalFormatting>
  <conditionalFormatting sqref="H882:J882">
    <cfRule type="expression" dxfId="506" priority="502">
      <formula>F874="普及啓発事業"</formula>
    </cfRule>
    <cfRule type="expression" dxfId="505" priority="507">
      <formula>F874="人材養成事業"</formula>
    </cfRule>
  </conditionalFormatting>
  <conditionalFormatting sqref="K882">
    <cfRule type="expression" dxfId="504" priority="501">
      <formula>F874="普及啓発事業"</formula>
    </cfRule>
    <cfRule type="expression" dxfId="503" priority="506">
      <formula>F874="人材養成事業"</formula>
    </cfRule>
  </conditionalFormatting>
  <conditionalFormatting sqref="L882:O882">
    <cfRule type="expression" dxfId="502" priority="500">
      <formula>F874="普及啓発事業"</formula>
    </cfRule>
    <cfRule type="expression" dxfId="501" priority="505">
      <formula>F874="人材養成事業"</formula>
    </cfRule>
  </conditionalFormatting>
  <conditionalFormatting sqref="D882:E882">
    <cfRule type="expression" dxfId="500" priority="504">
      <formula>F874="普及啓発事業"</formula>
    </cfRule>
  </conditionalFormatting>
  <conditionalFormatting sqref="O880">
    <cfRule type="expression" dxfId="499" priority="498">
      <formula>F874="普及啓発事業"</formula>
    </cfRule>
    <cfRule type="expression" dxfId="498" priority="499">
      <formula>F874="人材養成事業"</formula>
    </cfRule>
  </conditionalFormatting>
  <conditionalFormatting sqref="M878:O878">
    <cfRule type="expression" dxfId="497" priority="497">
      <formula>OR(F874="人材養成事業", F874="普及啓発事業")</formula>
    </cfRule>
  </conditionalFormatting>
  <conditionalFormatting sqref="L989">
    <cfRule type="expression" dxfId="496" priority="495">
      <formula>F983="普及啓発事業"</formula>
    </cfRule>
    <cfRule type="expression" dxfId="495" priority="496">
      <formula>F983="人材養成事業"</formula>
    </cfRule>
  </conditionalFormatting>
  <conditionalFormatting sqref="D990:O991">
    <cfRule type="expression" dxfId="494" priority="494">
      <formula>H983="人材養成事業"</formula>
    </cfRule>
  </conditionalFormatting>
  <conditionalFormatting sqref="D991:O991">
    <cfRule type="expression" dxfId="493" priority="493">
      <formula>F983="人材養成事業"</formula>
    </cfRule>
  </conditionalFormatting>
  <conditionalFormatting sqref="F991:G991">
    <cfRule type="expression" dxfId="492" priority="487">
      <formula>F983="普及啓発事業"</formula>
    </cfRule>
    <cfRule type="expression" dxfId="491" priority="492">
      <formula>F983="人材養成事業"</formula>
    </cfRule>
  </conditionalFormatting>
  <conditionalFormatting sqref="H991:J991">
    <cfRule type="expression" dxfId="490" priority="486">
      <formula>F983="普及啓発事業"</formula>
    </cfRule>
    <cfRule type="expression" dxfId="489" priority="491">
      <formula>F983="人材養成事業"</formula>
    </cfRule>
  </conditionalFormatting>
  <conditionalFormatting sqref="K991">
    <cfRule type="expression" dxfId="488" priority="485">
      <formula>F983="普及啓発事業"</formula>
    </cfRule>
    <cfRule type="expression" dxfId="487" priority="490">
      <formula>F983="人材養成事業"</formula>
    </cfRule>
  </conditionalFormatting>
  <conditionalFormatting sqref="L991:O991">
    <cfRule type="expression" dxfId="486" priority="484">
      <formula>F983="普及啓発事業"</formula>
    </cfRule>
    <cfRule type="expression" dxfId="485" priority="489">
      <formula>F983="人材養成事業"</formula>
    </cfRule>
  </conditionalFormatting>
  <conditionalFormatting sqref="D991:E991">
    <cfRule type="expression" dxfId="484" priority="488">
      <formula>F983="普及啓発事業"</formula>
    </cfRule>
  </conditionalFormatting>
  <conditionalFormatting sqref="O989">
    <cfRule type="expression" dxfId="483" priority="482">
      <formula>F983="普及啓発事業"</formula>
    </cfRule>
    <cfRule type="expression" dxfId="482" priority="483">
      <formula>F983="人材養成事業"</formula>
    </cfRule>
  </conditionalFormatting>
  <conditionalFormatting sqref="M987:O987">
    <cfRule type="expression" dxfId="481" priority="481">
      <formula>OR(F983="人材養成事業", F983="普及啓発事業")</formula>
    </cfRule>
  </conditionalFormatting>
  <conditionalFormatting sqref="L1098">
    <cfRule type="expression" dxfId="480" priority="479">
      <formula>F1092="普及啓発事業"</formula>
    </cfRule>
    <cfRule type="expression" dxfId="479" priority="480">
      <formula>F1092="人材養成事業"</formula>
    </cfRule>
  </conditionalFormatting>
  <conditionalFormatting sqref="D1099:O1100">
    <cfRule type="expression" dxfId="478" priority="478">
      <formula>H1092="人材養成事業"</formula>
    </cfRule>
  </conditionalFormatting>
  <conditionalFormatting sqref="D1100:O1100">
    <cfRule type="expression" dxfId="477" priority="477">
      <formula>F1092="人材養成事業"</formula>
    </cfRule>
  </conditionalFormatting>
  <conditionalFormatting sqref="F1100:G1100">
    <cfRule type="expression" dxfId="476" priority="471">
      <formula>F1092="普及啓発事業"</formula>
    </cfRule>
    <cfRule type="expression" dxfId="475" priority="476">
      <formula>F1092="人材養成事業"</formula>
    </cfRule>
  </conditionalFormatting>
  <conditionalFormatting sqref="H1100:J1100">
    <cfRule type="expression" dxfId="474" priority="470">
      <formula>F1092="普及啓発事業"</formula>
    </cfRule>
    <cfRule type="expression" dxfId="473" priority="475">
      <formula>F1092="人材養成事業"</formula>
    </cfRule>
  </conditionalFormatting>
  <conditionalFormatting sqref="K1100">
    <cfRule type="expression" dxfId="472" priority="469">
      <formula>F1092="普及啓発事業"</formula>
    </cfRule>
    <cfRule type="expression" dxfId="471" priority="474">
      <formula>F1092="人材養成事業"</formula>
    </cfRule>
  </conditionalFormatting>
  <conditionalFormatting sqref="L1100:O1100">
    <cfRule type="expression" dxfId="470" priority="468">
      <formula>F1092="普及啓発事業"</formula>
    </cfRule>
    <cfRule type="expression" dxfId="469" priority="473">
      <formula>F1092="人材養成事業"</formula>
    </cfRule>
  </conditionalFormatting>
  <conditionalFormatting sqref="D1100:E1100">
    <cfRule type="expression" dxfId="468" priority="472">
      <formula>F1092="普及啓発事業"</formula>
    </cfRule>
  </conditionalFormatting>
  <conditionalFormatting sqref="O1098">
    <cfRule type="expression" dxfId="467" priority="466">
      <formula>F1092="普及啓発事業"</formula>
    </cfRule>
    <cfRule type="expression" dxfId="466" priority="467">
      <formula>F1092="人材養成事業"</formula>
    </cfRule>
  </conditionalFormatting>
  <conditionalFormatting sqref="M1096:O1096">
    <cfRule type="expression" dxfId="465" priority="465">
      <formula>OR(F1092="人材養成事業", F1092="普及啓発事業")</formula>
    </cfRule>
  </conditionalFormatting>
  <conditionalFormatting sqref="L1207">
    <cfRule type="expression" dxfId="464" priority="463">
      <formula>F1201="普及啓発事業"</formula>
    </cfRule>
    <cfRule type="expression" dxfId="463" priority="464">
      <formula>F1201="人材養成事業"</formula>
    </cfRule>
  </conditionalFormatting>
  <conditionalFormatting sqref="D1208:O1209">
    <cfRule type="expression" dxfId="462" priority="462">
      <formula>H1201="人材養成事業"</formula>
    </cfRule>
  </conditionalFormatting>
  <conditionalFormatting sqref="D1209:O1209">
    <cfRule type="expression" dxfId="461" priority="461">
      <formula>F1201="人材養成事業"</formula>
    </cfRule>
  </conditionalFormatting>
  <conditionalFormatting sqref="F1209:G1209">
    <cfRule type="expression" dxfId="460" priority="455">
      <formula>F1201="普及啓発事業"</formula>
    </cfRule>
    <cfRule type="expression" dxfId="459" priority="460">
      <formula>F1201="人材養成事業"</formula>
    </cfRule>
  </conditionalFormatting>
  <conditionalFormatting sqref="H1209:J1209">
    <cfRule type="expression" dxfId="458" priority="454">
      <formula>F1201="普及啓発事業"</formula>
    </cfRule>
    <cfRule type="expression" dxfId="457" priority="459">
      <formula>F1201="人材養成事業"</formula>
    </cfRule>
  </conditionalFormatting>
  <conditionalFormatting sqref="K1209">
    <cfRule type="expression" dxfId="456" priority="453">
      <formula>F1201="普及啓発事業"</formula>
    </cfRule>
    <cfRule type="expression" dxfId="455" priority="458">
      <formula>F1201="人材養成事業"</formula>
    </cfRule>
  </conditionalFormatting>
  <conditionalFormatting sqref="L1209:O1209">
    <cfRule type="expression" dxfId="454" priority="452">
      <formula>F1201="普及啓発事業"</formula>
    </cfRule>
    <cfRule type="expression" dxfId="453" priority="457">
      <formula>F1201="人材養成事業"</formula>
    </cfRule>
  </conditionalFormatting>
  <conditionalFormatting sqref="D1209:E1209">
    <cfRule type="expression" dxfId="452" priority="456">
      <formula>F1201="普及啓発事業"</formula>
    </cfRule>
  </conditionalFormatting>
  <conditionalFormatting sqref="O1207">
    <cfRule type="expression" dxfId="451" priority="450">
      <formula>F1201="普及啓発事業"</formula>
    </cfRule>
    <cfRule type="expression" dxfId="450" priority="451">
      <formula>F1201="人材養成事業"</formula>
    </cfRule>
  </conditionalFormatting>
  <conditionalFormatting sqref="M1205:O1205">
    <cfRule type="expression" dxfId="449" priority="449">
      <formula>OR(F1201="人材養成事業", F1201="普及啓発事業")</formula>
    </cfRule>
  </conditionalFormatting>
  <conditionalFormatting sqref="L1316">
    <cfRule type="expression" dxfId="448" priority="447">
      <formula>F1310="普及啓発事業"</formula>
    </cfRule>
    <cfRule type="expression" dxfId="447" priority="448">
      <formula>F1310="人材養成事業"</formula>
    </cfRule>
  </conditionalFormatting>
  <conditionalFormatting sqref="D1317:O1318">
    <cfRule type="expression" dxfId="446" priority="446">
      <formula>H1310="人材養成事業"</formula>
    </cfRule>
  </conditionalFormatting>
  <conditionalFormatting sqref="D1318:O1318">
    <cfRule type="expression" dxfId="445" priority="445">
      <formula>F1310="人材養成事業"</formula>
    </cfRule>
  </conditionalFormatting>
  <conditionalFormatting sqref="F1318:G1318">
    <cfRule type="expression" dxfId="444" priority="439">
      <formula>F1310="普及啓発事業"</formula>
    </cfRule>
    <cfRule type="expression" dxfId="443" priority="444">
      <formula>F1310="人材養成事業"</formula>
    </cfRule>
  </conditionalFormatting>
  <conditionalFormatting sqref="H1318:J1318">
    <cfRule type="expression" dxfId="442" priority="438">
      <formula>F1310="普及啓発事業"</formula>
    </cfRule>
    <cfRule type="expression" dxfId="441" priority="443">
      <formula>F1310="人材養成事業"</formula>
    </cfRule>
  </conditionalFormatting>
  <conditionalFormatting sqref="K1318">
    <cfRule type="expression" dxfId="440" priority="437">
      <formula>F1310="普及啓発事業"</formula>
    </cfRule>
    <cfRule type="expression" dxfId="439" priority="442">
      <formula>F1310="人材養成事業"</formula>
    </cfRule>
  </conditionalFormatting>
  <conditionalFormatting sqref="L1318:O1318">
    <cfRule type="expression" dxfId="438" priority="436">
      <formula>F1310="普及啓発事業"</formula>
    </cfRule>
    <cfRule type="expression" dxfId="437" priority="441">
      <formula>F1310="人材養成事業"</formula>
    </cfRule>
  </conditionalFormatting>
  <conditionalFormatting sqref="D1318:E1318">
    <cfRule type="expression" dxfId="436" priority="440">
      <formula>F1310="普及啓発事業"</formula>
    </cfRule>
  </conditionalFormatting>
  <conditionalFormatting sqref="O1316">
    <cfRule type="expression" dxfId="435" priority="434">
      <formula>F1310="普及啓発事業"</formula>
    </cfRule>
    <cfRule type="expression" dxfId="434" priority="435">
      <formula>F1310="人材養成事業"</formula>
    </cfRule>
  </conditionalFormatting>
  <conditionalFormatting sqref="M1314:O1314">
    <cfRule type="expression" dxfId="433" priority="433">
      <formula>OR(F1310="人材養成事業", F1310="普及啓発事業")</formula>
    </cfRule>
  </conditionalFormatting>
  <conditionalFormatting sqref="L1425">
    <cfRule type="expression" dxfId="432" priority="431">
      <formula>F1419="普及啓発事業"</formula>
    </cfRule>
    <cfRule type="expression" dxfId="431" priority="432">
      <formula>F1419="人材養成事業"</formula>
    </cfRule>
  </conditionalFormatting>
  <conditionalFormatting sqref="D1426:O1427">
    <cfRule type="expression" dxfId="430" priority="430">
      <formula>H1419="人材養成事業"</formula>
    </cfRule>
  </conditionalFormatting>
  <conditionalFormatting sqref="D1427:O1427">
    <cfRule type="expression" dxfId="429" priority="429">
      <formula>F1419="人材養成事業"</formula>
    </cfRule>
  </conditionalFormatting>
  <conditionalFormatting sqref="F1427:G1427">
    <cfRule type="expression" dxfId="428" priority="423">
      <formula>F1419="普及啓発事業"</formula>
    </cfRule>
    <cfRule type="expression" dxfId="427" priority="428">
      <formula>F1419="人材養成事業"</formula>
    </cfRule>
  </conditionalFormatting>
  <conditionalFormatting sqref="H1427:J1427">
    <cfRule type="expression" dxfId="426" priority="422">
      <formula>F1419="普及啓発事業"</formula>
    </cfRule>
    <cfRule type="expression" dxfId="425" priority="427">
      <formula>F1419="人材養成事業"</formula>
    </cfRule>
  </conditionalFormatting>
  <conditionalFormatting sqref="K1427">
    <cfRule type="expression" dxfId="424" priority="421">
      <formula>F1419="普及啓発事業"</formula>
    </cfRule>
    <cfRule type="expression" dxfId="423" priority="426">
      <formula>F1419="人材養成事業"</formula>
    </cfRule>
  </conditionalFormatting>
  <conditionalFormatting sqref="L1427:O1427">
    <cfRule type="expression" dxfId="422" priority="420">
      <formula>F1419="普及啓発事業"</formula>
    </cfRule>
    <cfRule type="expression" dxfId="421" priority="425">
      <formula>F1419="人材養成事業"</formula>
    </cfRule>
  </conditionalFormatting>
  <conditionalFormatting sqref="D1427:E1427">
    <cfRule type="expression" dxfId="420" priority="424">
      <formula>F1419="普及啓発事業"</formula>
    </cfRule>
  </conditionalFormatting>
  <conditionalFormatting sqref="O1425">
    <cfRule type="expression" dxfId="419" priority="418">
      <formula>F1419="普及啓発事業"</formula>
    </cfRule>
    <cfRule type="expression" dxfId="418" priority="419">
      <formula>F1419="人材養成事業"</formula>
    </cfRule>
  </conditionalFormatting>
  <conditionalFormatting sqref="M1423:O1423">
    <cfRule type="expression" dxfId="417" priority="417">
      <formula>OR(F1419="人材養成事業", F1419="普及啓発事業")</formula>
    </cfRule>
  </conditionalFormatting>
  <conditionalFormatting sqref="L1534">
    <cfRule type="expression" dxfId="416" priority="415">
      <formula>F1528="普及啓発事業"</formula>
    </cfRule>
    <cfRule type="expression" dxfId="415" priority="416">
      <formula>F1528="人材養成事業"</formula>
    </cfRule>
  </conditionalFormatting>
  <conditionalFormatting sqref="D1535:O1536">
    <cfRule type="expression" dxfId="414" priority="414">
      <formula>H1528="人材養成事業"</formula>
    </cfRule>
  </conditionalFormatting>
  <conditionalFormatting sqref="D1536:O1536">
    <cfRule type="expression" dxfId="413" priority="413">
      <formula>F1528="人材養成事業"</formula>
    </cfRule>
  </conditionalFormatting>
  <conditionalFormatting sqref="F1536:G1536">
    <cfRule type="expression" dxfId="412" priority="407">
      <formula>F1528="普及啓発事業"</formula>
    </cfRule>
    <cfRule type="expression" dxfId="411" priority="412">
      <formula>F1528="人材養成事業"</formula>
    </cfRule>
  </conditionalFormatting>
  <conditionalFormatting sqref="H1536:J1536">
    <cfRule type="expression" dxfId="410" priority="406">
      <formula>F1528="普及啓発事業"</formula>
    </cfRule>
    <cfRule type="expression" dxfId="409" priority="411">
      <formula>F1528="人材養成事業"</formula>
    </cfRule>
  </conditionalFormatting>
  <conditionalFormatting sqref="K1536">
    <cfRule type="expression" dxfId="408" priority="405">
      <formula>F1528="普及啓発事業"</formula>
    </cfRule>
    <cfRule type="expression" dxfId="407" priority="410">
      <formula>F1528="人材養成事業"</formula>
    </cfRule>
  </conditionalFormatting>
  <conditionalFormatting sqref="L1536:O1536">
    <cfRule type="expression" dxfId="406" priority="404">
      <formula>F1528="普及啓発事業"</formula>
    </cfRule>
    <cfRule type="expression" dxfId="405" priority="409">
      <formula>F1528="人材養成事業"</formula>
    </cfRule>
  </conditionalFormatting>
  <conditionalFormatting sqref="D1536:E1536">
    <cfRule type="expression" dxfId="404" priority="408">
      <formula>F1528="普及啓発事業"</formula>
    </cfRule>
  </conditionalFormatting>
  <conditionalFormatting sqref="O1534">
    <cfRule type="expression" dxfId="403" priority="402">
      <formula>F1528="普及啓発事業"</formula>
    </cfRule>
    <cfRule type="expression" dxfId="402" priority="403">
      <formula>F1528="人材養成事業"</formula>
    </cfRule>
  </conditionalFormatting>
  <conditionalFormatting sqref="M1532:O1532">
    <cfRule type="expression" dxfId="401" priority="401">
      <formula>OR(F1528="人材養成事業", F1528="普及啓発事業")</formula>
    </cfRule>
  </conditionalFormatting>
  <conditionalFormatting sqref="L1643">
    <cfRule type="expression" dxfId="400" priority="399">
      <formula>F1637="普及啓発事業"</formula>
    </cfRule>
    <cfRule type="expression" dxfId="399" priority="400">
      <formula>F1637="人材養成事業"</formula>
    </cfRule>
  </conditionalFormatting>
  <conditionalFormatting sqref="D1644:O1645">
    <cfRule type="expression" dxfId="398" priority="398">
      <formula>H1637="人材養成事業"</formula>
    </cfRule>
  </conditionalFormatting>
  <conditionalFormatting sqref="D1645:O1645">
    <cfRule type="expression" dxfId="397" priority="397">
      <formula>F1637="人材養成事業"</formula>
    </cfRule>
  </conditionalFormatting>
  <conditionalFormatting sqref="F1645:G1645">
    <cfRule type="expression" dxfId="396" priority="391">
      <formula>F1637="普及啓発事業"</formula>
    </cfRule>
    <cfRule type="expression" dxfId="395" priority="396">
      <formula>F1637="人材養成事業"</formula>
    </cfRule>
  </conditionalFormatting>
  <conditionalFormatting sqref="H1645:J1645">
    <cfRule type="expression" dxfId="394" priority="390">
      <formula>F1637="普及啓発事業"</formula>
    </cfRule>
    <cfRule type="expression" dxfId="393" priority="395">
      <formula>F1637="人材養成事業"</formula>
    </cfRule>
  </conditionalFormatting>
  <conditionalFormatting sqref="K1645">
    <cfRule type="expression" dxfId="392" priority="389">
      <formula>F1637="普及啓発事業"</formula>
    </cfRule>
    <cfRule type="expression" dxfId="391" priority="394">
      <formula>F1637="人材養成事業"</formula>
    </cfRule>
  </conditionalFormatting>
  <conditionalFormatting sqref="L1645:O1645">
    <cfRule type="expression" dxfId="390" priority="388">
      <formula>F1637="普及啓発事業"</formula>
    </cfRule>
    <cfRule type="expression" dxfId="389" priority="393">
      <formula>F1637="人材養成事業"</formula>
    </cfRule>
  </conditionalFormatting>
  <conditionalFormatting sqref="D1645:E1645">
    <cfRule type="expression" dxfId="388" priority="392">
      <formula>F1637="普及啓発事業"</formula>
    </cfRule>
  </conditionalFormatting>
  <conditionalFormatting sqref="O1643">
    <cfRule type="expression" dxfId="387" priority="386">
      <formula>F1637="普及啓発事業"</formula>
    </cfRule>
    <cfRule type="expression" dxfId="386" priority="387">
      <formula>F1637="人材養成事業"</formula>
    </cfRule>
  </conditionalFormatting>
  <conditionalFormatting sqref="M1641:O1641">
    <cfRule type="expression" dxfId="385" priority="385">
      <formula>OR(F1637="人材養成事業", F1637="普及啓発事業")</formula>
    </cfRule>
  </conditionalFormatting>
  <conditionalFormatting sqref="L1752">
    <cfRule type="expression" dxfId="384" priority="383">
      <formula>F1746="普及啓発事業"</formula>
    </cfRule>
    <cfRule type="expression" dxfId="383" priority="384">
      <formula>F1746="人材養成事業"</formula>
    </cfRule>
  </conditionalFormatting>
  <conditionalFormatting sqref="D1753:O1754">
    <cfRule type="expression" dxfId="382" priority="382">
      <formula>H1746="人材養成事業"</formula>
    </cfRule>
  </conditionalFormatting>
  <conditionalFormatting sqref="D1754:O1754">
    <cfRule type="expression" dxfId="381" priority="381">
      <formula>F1746="人材養成事業"</formula>
    </cfRule>
  </conditionalFormatting>
  <conditionalFormatting sqref="F1754:G1754">
    <cfRule type="expression" dxfId="380" priority="375">
      <formula>F1746="普及啓発事業"</formula>
    </cfRule>
    <cfRule type="expression" dxfId="379" priority="380">
      <formula>F1746="人材養成事業"</formula>
    </cfRule>
  </conditionalFormatting>
  <conditionalFormatting sqref="H1754:J1754">
    <cfRule type="expression" dxfId="378" priority="374">
      <formula>F1746="普及啓発事業"</formula>
    </cfRule>
    <cfRule type="expression" dxfId="377" priority="379">
      <formula>F1746="人材養成事業"</formula>
    </cfRule>
  </conditionalFormatting>
  <conditionalFormatting sqref="K1754">
    <cfRule type="expression" dxfId="376" priority="373">
      <formula>F1746="普及啓発事業"</formula>
    </cfRule>
    <cfRule type="expression" dxfId="375" priority="378">
      <formula>F1746="人材養成事業"</formula>
    </cfRule>
  </conditionalFormatting>
  <conditionalFormatting sqref="L1754:O1754">
    <cfRule type="expression" dxfId="374" priority="372">
      <formula>F1746="普及啓発事業"</formula>
    </cfRule>
    <cfRule type="expression" dxfId="373" priority="377">
      <formula>F1746="人材養成事業"</formula>
    </cfRule>
  </conditionalFormatting>
  <conditionalFormatting sqref="D1754:E1754">
    <cfRule type="expression" dxfId="372" priority="376">
      <formula>F1746="普及啓発事業"</formula>
    </cfRule>
  </conditionalFormatting>
  <conditionalFormatting sqref="O1752">
    <cfRule type="expression" dxfId="371" priority="370">
      <formula>F1746="普及啓発事業"</formula>
    </cfRule>
    <cfRule type="expression" dxfId="370" priority="371">
      <formula>F1746="人材養成事業"</formula>
    </cfRule>
  </conditionalFormatting>
  <conditionalFormatting sqref="M1750:O1750">
    <cfRule type="expression" dxfId="369" priority="369">
      <formula>OR(F1746="人材養成事業", F1746="普及啓発事業")</formula>
    </cfRule>
  </conditionalFormatting>
  <conditionalFormatting sqref="L1861">
    <cfRule type="expression" dxfId="368" priority="367">
      <formula>F1855="普及啓発事業"</formula>
    </cfRule>
    <cfRule type="expression" dxfId="367" priority="368">
      <formula>F1855="人材養成事業"</formula>
    </cfRule>
  </conditionalFormatting>
  <conditionalFormatting sqref="D1862:O1863">
    <cfRule type="expression" dxfId="366" priority="366">
      <formula>H1855="人材養成事業"</formula>
    </cfRule>
  </conditionalFormatting>
  <conditionalFormatting sqref="D1863:O1863">
    <cfRule type="expression" dxfId="365" priority="365">
      <formula>F1855="人材養成事業"</formula>
    </cfRule>
  </conditionalFormatting>
  <conditionalFormatting sqref="F1863:G1863">
    <cfRule type="expression" dxfId="364" priority="359">
      <formula>F1855="普及啓発事業"</formula>
    </cfRule>
    <cfRule type="expression" dxfId="363" priority="364">
      <formula>F1855="人材養成事業"</formula>
    </cfRule>
  </conditionalFormatting>
  <conditionalFormatting sqref="H1863:J1863">
    <cfRule type="expression" dxfId="362" priority="358">
      <formula>F1855="普及啓発事業"</formula>
    </cfRule>
    <cfRule type="expression" dxfId="361" priority="363">
      <formula>F1855="人材養成事業"</formula>
    </cfRule>
  </conditionalFormatting>
  <conditionalFormatting sqref="K1863">
    <cfRule type="expression" dxfId="360" priority="357">
      <formula>F1855="普及啓発事業"</formula>
    </cfRule>
    <cfRule type="expression" dxfId="359" priority="362">
      <formula>F1855="人材養成事業"</formula>
    </cfRule>
  </conditionalFormatting>
  <conditionalFormatting sqref="L1863:O1863">
    <cfRule type="expression" dxfId="358" priority="356">
      <formula>F1855="普及啓発事業"</formula>
    </cfRule>
    <cfRule type="expression" dxfId="357" priority="361">
      <formula>F1855="人材養成事業"</formula>
    </cfRule>
  </conditionalFormatting>
  <conditionalFormatting sqref="D1863:E1863">
    <cfRule type="expression" dxfId="356" priority="360">
      <formula>F1855="普及啓発事業"</formula>
    </cfRule>
  </conditionalFormatting>
  <conditionalFormatting sqref="O1861">
    <cfRule type="expression" dxfId="355" priority="354">
      <formula>F1855="普及啓発事業"</formula>
    </cfRule>
    <cfRule type="expression" dxfId="354" priority="355">
      <formula>F1855="人材養成事業"</formula>
    </cfRule>
  </conditionalFormatting>
  <conditionalFormatting sqref="M1859:O1859">
    <cfRule type="expression" dxfId="353" priority="353">
      <formula>OR(F1855="人材養成事業", F1855="普及啓発事業")</formula>
    </cfRule>
  </conditionalFormatting>
  <conditionalFormatting sqref="L1970">
    <cfRule type="expression" dxfId="352" priority="351">
      <formula>F1964="普及啓発事業"</formula>
    </cfRule>
    <cfRule type="expression" dxfId="351" priority="352">
      <formula>F1964="人材養成事業"</formula>
    </cfRule>
  </conditionalFormatting>
  <conditionalFormatting sqref="D1971:O1972">
    <cfRule type="expression" dxfId="350" priority="350">
      <formula>H1964="人材養成事業"</formula>
    </cfRule>
  </conditionalFormatting>
  <conditionalFormatting sqref="D1972:O1972">
    <cfRule type="expression" dxfId="349" priority="349">
      <formula>F1964="人材養成事業"</formula>
    </cfRule>
  </conditionalFormatting>
  <conditionalFormatting sqref="F1972:G1972">
    <cfRule type="expression" dxfId="348" priority="343">
      <formula>F1964="普及啓発事業"</formula>
    </cfRule>
    <cfRule type="expression" dxfId="347" priority="348">
      <formula>F1964="人材養成事業"</formula>
    </cfRule>
  </conditionalFormatting>
  <conditionalFormatting sqref="H1972:J1972">
    <cfRule type="expression" dxfId="346" priority="342">
      <formula>F1964="普及啓発事業"</formula>
    </cfRule>
    <cfRule type="expression" dxfId="345" priority="347">
      <formula>F1964="人材養成事業"</formula>
    </cfRule>
  </conditionalFormatting>
  <conditionalFormatting sqref="K1972">
    <cfRule type="expression" dxfId="344" priority="341">
      <formula>F1964="普及啓発事業"</formula>
    </cfRule>
    <cfRule type="expression" dxfId="343" priority="346">
      <formula>F1964="人材養成事業"</formula>
    </cfRule>
  </conditionalFormatting>
  <conditionalFormatting sqref="L1972:O1972">
    <cfRule type="expression" dxfId="342" priority="340">
      <formula>F1964="普及啓発事業"</formula>
    </cfRule>
    <cfRule type="expression" dxfId="341" priority="345">
      <formula>F1964="人材養成事業"</formula>
    </cfRule>
  </conditionalFormatting>
  <conditionalFormatting sqref="D1972:E1972">
    <cfRule type="expression" dxfId="340" priority="344">
      <formula>F1964="普及啓発事業"</formula>
    </cfRule>
  </conditionalFormatting>
  <conditionalFormatting sqref="O1970">
    <cfRule type="expression" dxfId="339" priority="338">
      <formula>F1964="普及啓発事業"</formula>
    </cfRule>
    <cfRule type="expression" dxfId="338" priority="339">
      <formula>F1964="人材養成事業"</formula>
    </cfRule>
  </conditionalFormatting>
  <conditionalFormatting sqref="M1968:O1968">
    <cfRule type="expression" dxfId="337" priority="337">
      <formula>OR(F1964="人材養成事業", F1964="普及啓発事業")</formula>
    </cfRule>
  </conditionalFormatting>
  <conditionalFormatting sqref="L2079">
    <cfRule type="expression" dxfId="336" priority="335">
      <formula>F2073="普及啓発事業"</formula>
    </cfRule>
    <cfRule type="expression" dxfId="335" priority="336">
      <formula>F2073="人材養成事業"</formula>
    </cfRule>
  </conditionalFormatting>
  <conditionalFormatting sqref="D2080:O2081">
    <cfRule type="expression" dxfId="334" priority="334">
      <formula>H2073="人材養成事業"</formula>
    </cfRule>
  </conditionalFormatting>
  <conditionalFormatting sqref="D2081:O2081">
    <cfRule type="expression" dxfId="333" priority="333">
      <formula>F2073="人材養成事業"</formula>
    </cfRule>
  </conditionalFormatting>
  <conditionalFormatting sqref="F2081:G2081">
    <cfRule type="expression" dxfId="332" priority="327">
      <formula>F2073="普及啓発事業"</formula>
    </cfRule>
    <cfRule type="expression" dxfId="331" priority="332">
      <formula>F2073="人材養成事業"</formula>
    </cfRule>
  </conditionalFormatting>
  <conditionalFormatting sqref="H2081:J2081">
    <cfRule type="expression" dxfId="330" priority="326">
      <formula>F2073="普及啓発事業"</formula>
    </cfRule>
    <cfRule type="expression" dxfId="329" priority="331">
      <formula>F2073="人材養成事業"</formula>
    </cfRule>
  </conditionalFormatting>
  <conditionalFormatting sqref="K2081">
    <cfRule type="expression" dxfId="328" priority="325">
      <formula>F2073="普及啓発事業"</formula>
    </cfRule>
    <cfRule type="expression" dxfId="327" priority="330">
      <formula>F2073="人材養成事業"</formula>
    </cfRule>
  </conditionalFormatting>
  <conditionalFormatting sqref="L2081:O2081">
    <cfRule type="expression" dxfId="326" priority="324">
      <formula>F2073="普及啓発事業"</formula>
    </cfRule>
    <cfRule type="expression" dxfId="325" priority="329">
      <formula>F2073="人材養成事業"</formula>
    </cfRule>
  </conditionalFormatting>
  <conditionalFormatting sqref="D2081:E2081">
    <cfRule type="expression" dxfId="324" priority="328">
      <formula>F2073="普及啓発事業"</formula>
    </cfRule>
  </conditionalFormatting>
  <conditionalFormatting sqref="O2079">
    <cfRule type="expression" dxfId="323" priority="322">
      <formula>F2073="普及啓発事業"</formula>
    </cfRule>
    <cfRule type="expression" dxfId="322" priority="323">
      <formula>F2073="人材養成事業"</formula>
    </cfRule>
  </conditionalFormatting>
  <conditionalFormatting sqref="M2077:O2077">
    <cfRule type="expression" dxfId="321" priority="321">
      <formula>OR(F2073="人材養成事業", F2073="普及啓発事業")</formula>
    </cfRule>
  </conditionalFormatting>
  <conditionalFormatting sqref="L2188">
    <cfRule type="expression" dxfId="320" priority="319">
      <formula>F2182="普及啓発事業"</formula>
    </cfRule>
    <cfRule type="expression" dxfId="319" priority="320">
      <formula>F2182="人材養成事業"</formula>
    </cfRule>
  </conditionalFormatting>
  <conditionalFormatting sqref="D2189:O2190">
    <cfRule type="expression" dxfId="318" priority="318">
      <formula>H2182="人材養成事業"</formula>
    </cfRule>
  </conditionalFormatting>
  <conditionalFormatting sqref="D2190:O2190">
    <cfRule type="expression" dxfId="317" priority="317">
      <formula>F2182="人材養成事業"</formula>
    </cfRule>
  </conditionalFormatting>
  <conditionalFormatting sqref="F2190:G2190">
    <cfRule type="expression" dxfId="316" priority="311">
      <formula>F2182="普及啓発事業"</formula>
    </cfRule>
    <cfRule type="expression" dxfId="315" priority="316">
      <formula>F2182="人材養成事業"</formula>
    </cfRule>
  </conditionalFormatting>
  <conditionalFormatting sqref="H2190:J2190">
    <cfRule type="expression" dxfId="314" priority="310">
      <formula>F2182="普及啓発事業"</formula>
    </cfRule>
    <cfRule type="expression" dxfId="313" priority="315">
      <formula>F2182="人材養成事業"</formula>
    </cfRule>
  </conditionalFormatting>
  <conditionalFormatting sqref="K2190">
    <cfRule type="expression" dxfId="312" priority="309">
      <formula>F2182="普及啓発事業"</formula>
    </cfRule>
    <cfRule type="expression" dxfId="311" priority="314">
      <formula>F2182="人材養成事業"</formula>
    </cfRule>
  </conditionalFormatting>
  <conditionalFormatting sqref="L2190:O2190">
    <cfRule type="expression" dxfId="310" priority="308">
      <formula>F2182="普及啓発事業"</formula>
    </cfRule>
    <cfRule type="expression" dxfId="309" priority="313">
      <formula>F2182="人材養成事業"</formula>
    </cfRule>
  </conditionalFormatting>
  <conditionalFormatting sqref="D2190:E2190">
    <cfRule type="expression" dxfId="308" priority="312">
      <formula>F2182="普及啓発事業"</formula>
    </cfRule>
  </conditionalFormatting>
  <conditionalFormatting sqref="O2188">
    <cfRule type="expression" dxfId="307" priority="306">
      <formula>F2182="普及啓発事業"</formula>
    </cfRule>
    <cfRule type="expression" dxfId="306" priority="307">
      <formula>F2182="人材養成事業"</formula>
    </cfRule>
  </conditionalFormatting>
  <conditionalFormatting sqref="M2186:O2186">
    <cfRule type="expression" dxfId="305" priority="305">
      <formula>OR(F2182="人材養成事業", F2182="普及啓発事業")</formula>
    </cfRule>
  </conditionalFormatting>
  <conditionalFormatting sqref="L2297">
    <cfRule type="expression" dxfId="304" priority="303">
      <formula>F2291="普及啓発事業"</formula>
    </cfRule>
    <cfRule type="expression" dxfId="303" priority="304">
      <formula>F2291="人材養成事業"</formula>
    </cfRule>
  </conditionalFormatting>
  <conditionalFormatting sqref="D2298:O2299">
    <cfRule type="expression" dxfId="302" priority="302">
      <formula>H2291="人材養成事業"</formula>
    </cfRule>
  </conditionalFormatting>
  <conditionalFormatting sqref="D2299:O2299">
    <cfRule type="expression" dxfId="301" priority="301">
      <formula>F2291="人材養成事業"</formula>
    </cfRule>
  </conditionalFormatting>
  <conditionalFormatting sqref="F2299:G2299">
    <cfRule type="expression" dxfId="300" priority="295">
      <formula>F2291="普及啓発事業"</formula>
    </cfRule>
    <cfRule type="expression" dxfId="299" priority="300">
      <formula>F2291="人材養成事業"</formula>
    </cfRule>
  </conditionalFormatting>
  <conditionalFormatting sqref="H2299:J2299">
    <cfRule type="expression" dxfId="298" priority="294">
      <formula>F2291="普及啓発事業"</formula>
    </cfRule>
    <cfRule type="expression" dxfId="297" priority="299">
      <formula>F2291="人材養成事業"</formula>
    </cfRule>
  </conditionalFormatting>
  <conditionalFormatting sqref="K2299">
    <cfRule type="expression" dxfId="296" priority="293">
      <formula>F2291="普及啓発事業"</formula>
    </cfRule>
    <cfRule type="expression" dxfId="295" priority="298">
      <formula>F2291="人材養成事業"</formula>
    </cfRule>
  </conditionalFormatting>
  <conditionalFormatting sqref="L2299:O2299">
    <cfRule type="expression" dxfId="294" priority="292">
      <formula>F2291="普及啓発事業"</formula>
    </cfRule>
    <cfRule type="expression" dxfId="293" priority="297">
      <formula>F2291="人材養成事業"</formula>
    </cfRule>
  </conditionalFormatting>
  <conditionalFormatting sqref="D2299:E2299">
    <cfRule type="expression" dxfId="292" priority="296">
      <formula>F2291="普及啓発事業"</formula>
    </cfRule>
  </conditionalFormatting>
  <conditionalFormatting sqref="O2297">
    <cfRule type="expression" dxfId="291" priority="290">
      <formula>F2291="普及啓発事業"</formula>
    </cfRule>
    <cfRule type="expression" dxfId="290" priority="291">
      <formula>F2291="人材養成事業"</formula>
    </cfRule>
  </conditionalFormatting>
  <conditionalFormatting sqref="M2295:O2295">
    <cfRule type="expression" dxfId="289" priority="289">
      <formula>OR(F2291="人材養成事業", F2291="普及啓発事業")</formula>
    </cfRule>
  </conditionalFormatting>
  <conditionalFormatting sqref="L2406">
    <cfRule type="expression" dxfId="288" priority="287">
      <formula>F2400="普及啓発事業"</formula>
    </cfRule>
    <cfRule type="expression" dxfId="287" priority="288">
      <formula>F2400="人材養成事業"</formula>
    </cfRule>
  </conditionalFormatting>
  <conditionalFormatting sqref="D2407:O2408">
    <cfRule type="expression" dxfId="286" priority="286">
      <formula>H2400="人材養成事業"</formula>
    </cfRule>
  </conditionalFormatting>
  <conditionalFormatting sqref="D2408:O2408">
    <cfRule type="expression" dxfId="285" priority="285">
      <formula>F2400="人材養成事業"</formula>
    </cfRule>
  </conditionalFormatting>
  <conditionalFormatting sqref="F2408:G2408">
    <cfRule type="expression" dxfId="284" priority="279">
      <formula>F2400="普及啓発事業"</formula>
    </cfRule>
    <cfRule type="expression" dxfId="283" priority="284">
      <formula>F2400="人材養成事業"</formula>
    </cfRule>
  </conditionalFormatting>
  <conditionalFormatting sqref="H2408:J2408">
    <cfRule type="expression" dxfId="282" priority="278">
      <formula>F2400="普及啓発事業"</formula>
    </cfRule>
    <cfRule type="expression" dxfId="281" priority="283">
      <formula>F2400="人材養成事業"</formula>
    </cfRule>
  </conditionalFormatting>
  <conditionalFormatting sqref="K2408">
    <cfRule type="expression" dxfId="280" priority="277">
      <formula>F2400="普及啓発事業"</formula>
    </cfRule>
    <cfRule type="expression" dxfId="279" priority="282">
      <formula>F2400="人材養成事業"</formula>
    </cfRule>
  </conditionalFormatting>
  <conditionalFormatting sqref="L2408:O2408">
    <cfRule type="expression" dxfId="278" priority="276">
      <formula>F2400="普及啓発事業"</formula>
    </cfRule>
    <cfRule type="expression" dxfId="277" priority="281">
      <formula>F2400="人材養成事業"</formula>
    </cfRule>
  </conditionalFormatting>
  <conditionalFormatting sqref="D2408:E2408">
    <cfRule type="expression" dxfId="276" priority="280">
      <formula>F2400="普及啓発事業"</formula>
    </cfRule>
  </conditionalFormatting>
  <conditionalFormatting sqref="O2406">
    <cfRule type="expression" dxfId="275" priority="274">
      <formula>F2400="普及啓発事業"</formula>
    </cfRule>
    <cfRule type="expression" dxfId="274" priority="275">
      <formula>F2400="人材養成事業"</formula>
    </cfRule>
  </conditionalFormatting>
  <conditionalFormatting sqref="M2404:O2404">
    <cfRule type="expression" dxfId="273" priority="273">
      <formula>OR(F2400="人材養成事業", F2400="普及啓発事業")</formula>
    </cfRule>
  </conditionalFormatting>
  <conditionalFormatting sqref="L2515">
    <cfRule type="expression" dxfId="272" priority="271">
      <formula>F2509="普及啓発事業"</formula>
    </cfRule>
    <cfRule type="expression" dxfId="271" priority="272">
      <formula>F2509="人材養成事業"</formula>
    </cfRule>
  </conditionalFormatting>
  <conditionalFormatting sqref="D2516:O2517">
    <cfRule type="expression" dxfId="270" priority="270">
      <formula>H2509="人材養成事業"</formula>
    </cfRule>
  </conditionalFormatting>
  <conditionalFormatting sqref="D2517:O2517">
    <cfRule type="expression" dxfId="269" priority="269">
      <formula>F2509="人材養成事業"</formula>
    </cfRule>
  </conditionalFormatting>
  <conditionalFormatting sqref="F2517:G2517">
    <cfRule type="expression" dxfId="268" priority="263">
      <formula>F2509="普及啓発事業"</formula>
    </cfRule>
    <cfRule type="expression" dxfId="267" priority="268">
      <formula>F2509="人材養成事業"</formula>
    </cfRule>
  </conditionalFormatting>
  <conditionalFormatting sqref="H2517:J2517">
    <cfRule type="expression" dxfId="266" priority="262">
      <formula>F2509="普及啓発事業"</formula>
    </cfRule>
    <cfRule type="expression" dxfId="265" priority="267">
      <formula>F2509="人材養成事業"</formula>
    </cfRule>
  </conditionalFormatting>
  <conditionalFormatting sqref="K2517">
    <cfRule type="expression" dxfId="264" priority="261">
      <formula>F2509="普及啓発事業"</formula>
    </cfRule>
    <cfRule type="expression" dxfId="263" priority="266">
      <formula>F2509="人材養成事業"</formula>
    </cfRule>
  </conditionalFormatting>
  <conditionalFormatting sqref="L2517:O2517">
    <cfRule type="expression" dxfId="262" priority="260">
      <formula>F2509="普及啓発事業"</formula>
    </cfRule>
    <cfRule type="expression" dxfId="261" priority="265">
      <formula>F2509="人材養成事業"</formula>
    </cfRule>
  </conditionalFormatting>
  <conditionalFormatting sqref="D2517:E2517">
    <cfRule type="expression" dxfId="260" priority="264">
      <formula>F2509="普及啓発事業"</formula>
    </cfRule>
  </conditionalFormatting>
  <conditionalFormatting sqref="O2515">
    <cfRule type="expression" dxfId="259" priority="258">
      <formula>F2509="普及啓発事業"</formula>
    </cfRule>
    <cfRule type="expression" dxfId="258" priority="259">
      <formula>F2509="人材養成事業"</formula>
    </cfRule>
  </conditionalFormatting>
  <conditionalFormatting sqref="M2513:O2513">
    <cfRule type="expression" dxfId="257" priority="257">
      <formula>OR(F2509="人材養成事業", F2509="普及啓発事業")</formula>
    </cfRule>
  </conditionalFormatting>
  <conditionalFormatting sqref="L2624">
    <cfRule type="expression" dxfId="256" priority="255">
      <formula>F2618="普及啓発事業"</formula>
    </cfRule>
    <cfRule type="expression" dxfId="255" priority="256">
      <formula>F2618="人材養成事業"</formula>
    </cfRule>
  </conditionalFormatting>
  <conditionalFormatting sqref="D2625:O2626">
    <cfRule type="expression" dxfId="254" priority="254">
      <formula>H2618="人材養成事業"</formula>
    </cfRule>
  </conditionalFormatting>
  <conditionalFormatting sqref="D2626:O2626">
    <cfRule type="expression" dxfId="253" priority="253">
      <formula>F2618="人材養成事業"</formula>
    </cfRule>
  </conditionalFormatting>
  <conditionalFormatting sqref="F2626:G2626">
    <cfRule type="expression" dxfId="252" priority="247">
      <formula>F2618="普及啓発事業"</formula>
    </cfRule>
    <cfRule type="expression" dxfId="251" priority="252">
      <formula>F2618="人材養成事業"</formula>
    </cfRule>
  </conditionalFormatting>
  <conditionalFormatting sqref="H2626:J2626">
    <cfRule type="expression" dxfId="250" priority="246">
      <formula>F2618="普及啓発事業"</formula>
    </cfRule>
    <cfRule type="expression" dxfId="249" priority="251">
      <formula>F2618="人材養成事業"</formula>
    </cfRule>
  </conditionalFormatting>
  <conditionalFormatting sqref="K2626">
    <cfRule type="expression" dxfId="248" priority="245">
      <formula>F2618="普及啓発事業"</formula>
    </cfRule>
    <cfRule type="expression" dxfId="247" priority="250">
      <formula>F2618="人材養成事業"</formula>
    </cfRule>
  </conditionalFormatting>
  <conditionalFormatting sqref="L2626:O2626">
    <cfRule type="expression" dxfId="246" priority="244">
      <formula>F2618="普及啓発事業"</formula>
    </cfRule>
    <cfRule type="expression" dxfId="245" priority="249">
      <formula>F2618="人材養成事業"</formula>
    </cfRule>
  </conditionalFormatting>
  <conditionalFormatting sqref="D2626:E2626">
    <cfRule type="expression" dxfId="244" priority="248">
      <formula>F2618="普及啓発事業"</formula>
    </cfRule>
  </conditionalFormatting>
  <conditionalFormatting sqref="O2624">
    <cfRule type="expression" dxfId="243" priority="242">
      <formula>F2618="普及啓発事業"</formula>
    </cfRule>
    <cfRule type="expression" dxfId="242" priority="243">
      <formula>F2618="人材養成事業"</formula>
    </cfRule>
  </conditionalFormatting>
  <conditionalFormatting sqref="M2622:O2622">
    <cfRule type="expression" dxfId="241" priority="241">
      <formula>OR(F2618="人材養成事業", F2618="普及啓発事業")</formula>
    </cfRule>
  </conditionalFormatting>
  <conditionalFormatting sqref="L2733">
    <cfRule type="expression" dxfId="240" priority="239">
      <formula>F2727="普及啓発事業"</formula>
    </cfRule>
    <cfRule type="expression" dxfId="239" priority="240">
      <formula>F2727="人材養成事業"</formula>
    </cfRule>
  </conditionalFormatting>
  <conditionalFormatting sqref="D2734:O2735">
    <cfRule type="expression" dxfId="238" priority="238">
      <formula>H2727="人材養成事業"</formula>
    </cfRule>
  </conditionalFormatting>
  <conditionalFormatting sqref="D2735:O2735">
    <cfRule type="expression" dxfId="237" priority="237">
      <formula>F2727="人材養成事業"</formula>
    </cfRule>
  </conditionalFormatting>
  <conditionalFormatting sqref="F2735:G2735">
    <cfRule type="expression" dxfId="236" priority="231">
      <formula>F2727="普及啓発事業"</formula>
    </cfRule>
    <cfRule type="expression" dxfId="235" priority="236">
      <formula>F2727="人材養成事業"</formula>
    </cfRule>
  </conditionalFormatting>
  <conditionalFormatting sqref="H2735:J2735">
    <cfRule type="expression" dxfId="234" priority="230">
      <formula>F2727="普及啓発事業"</formula>
    </cfRule>
    <cfRule type="expression" dxfId="233" priority="235">
      <formula>F2727="人材養成事業"</formula>
    </cfRule>
  </conditionalFormatting>
  <conditionalFormatting sqref="K2735">
    <cfRule type="expression" dxfId="232" priority="229">
      <formula>F2727="普及啓発事業"</formula>
    </cfRule>
    <cfRule type="expression" dxfId="231" priority="234">
      <formula>F2727="人材養成事業"</formula>
    </cfRule>
  </conditionalFormatting>
  <conditionalFormatting sqref="L2735:O2735">
    <cfRule type="expression" dxfId="230" priority="228">
      <formula>F2727="普及啓発事業"</formula>
    </cfRule>
    <cfRule type="expression" dxfId="229" priority="233">
      <formula>F2727="人材養成事業"</formula>
    </cfRule>
  </conditionalFormatting>
  <conditionalFormatting sqref="D2735:E2735">
    <cfRule type="expression" dxfId="228" priority="232">
      <formula>F2727="普及啓発事業"</formula>
    </cfRule>
  </conditionalFormatting>
  <conditionalFormatting sqref="O2733">
    <cfRule type="expression" dxfId="227" priority="226">
      <formula>F2727="普及啓発事業"</formula>
    </cfRule>
    <cfRule type="expression" dxfId="226" priority="227">
      <formula>F2727="人材養成事業"</formula>
    </cfRule>
  </conditionalFormatting>
  <conditionalFormatting sqref="M2731:O2731">
    <cfRule type="expression" dxfId="225" priority="225">
      <formula>OR(F2727="人材養成事業", F2727="普及啓発事業")</formula>
    </cfRule>
  </conditionalFormatting>
  <conditionalFormatting sqref="L2842">
    <cfRule type="expression" dxfId="224" priority="223">
      <formula>F2836="普及啓発事業"</formula>
    </cfRule>
    <cfRule type="expression" dxfId="223" priority="224">
      <formula>F2836="人材養成事業"</formula>
    </cfRule>
  </conditionalFormatting>
  <conditionalFormatting sqref="D2843:O2844">
    <cfRule type="expression" dxfId="222" priority="222">
      <formula>H2836="人材養成事業"</formula>
    </cfRule>
  </conditionalFormatting>
  <conditionalFormatting sqref="D2844:O2844">
    <cfRule type="expression" dxfId="221" priority="221">
      <formula>F2836="人材養成事業"</formula>
    </cfRule>
  </conditionalFormatting>
  <conditionalFormatting sqref="F2844:G2844">
    <cfRule type="expression" dxfId="220" priority="215">
      <formula>F2836="普及啓発事業"</formula>
    </cfRule>
    <cfRule type="expression" dxfId="219" priority="220">
      <formula>F2836="人材養成事業"</formula>
    </cfRule>
  </conditionalFormatting>
  <conditionalFormatting sqref="H2844:J2844">
    <cfRule type="expression" dxfId="218" priority="214">
      <formula>F2836="普及啓発事業"</formula>
    </cfRule>
    <cfRule type="expression" dxfId="217" priority="219">
      <formula>F2836="人材養成事業"</formula>
    </cfRule>
  </conditionalFormatting>
  <conditionalFormatting sqref="K2844">
    <cfRule type="expression" dxfId="216" priority="213">
      <formula>F2836="普及啓発事業"</formula>
    </cfRule>
    <cfRule type="expression" dxfId="215" priority="218">
      <formula>F2836="人材養成事業"</formula>
    </cfRule>
  </conditionalFormatting>
  <conditionalFormatting sqref="L2844:O2844">
    <cfRule type="expression" dxfId="214" priority="212">
      <formula>F2836="普及啓発事業"</formula>
    </cfRule>
    <cfRule type="expression" dxfId="213" priority="217">
      <formula>F2836="人材養成事業"</formula>
    </cfRule>
  </conditionalFormatting>
  <conditionalFormatting sqref="D2844:E2844">
    <cfRule type="expression" dxfId="212" priority="216">
      <formula>F2836="普及啓発事業"</formula>
    </cfRule>
  </conditionalFormatting>
  <conditionalFormatting sqref="O2842">
    <cfRule type="expression" dxfId="211" priority="210">
      <formula>F2836="普及啓発事業"</formula>
    </cfRule>
    <cfRule type="expression" dxfId="210" priority="211">
      <formula>F2836="人材養成事業"</formula>
    </cfRule>
  </conditionalFormatting>
  <conditionalFormatting sqref="M2840:O2840">
    <cfRule type="expression" dxfId="209" priority="209">
      <formula>OR(F2836="人材養成事業", F2836="普及啓発事業")</formula>
    </cfRule>
  </conditionalFormatting>
  <conditionalFormatting sqref="L2951">
    <cfRule type="expression" dxfId="208" priority="207">
      <formula>F2945="普及啓発事業"</formula>
    </cfRule>
    <cfRule type="expression" dxfId="207" priority="208">
      <formula>F2945="人材養成事業"</formula>
    </cfRule>
  </conditionalFormatting>
  <conditionalFormatting sqref="D2952:O2953">
    <cfRule type="expression" dxfId="206" priority="206">
      <formula>H2945="人材養成事業"</formula>
    </cfRule>
  </conditionalFormatting>
  <conditionalFormatting sqref="D2953:O2953">
    <cfRule type="expression" dxfId="205" priority="205">
      <formula>F2945="人材養成事業"</formula>
    </cfRule>
  </conditionalFormatting>
  <conditionalFormatting sqref="F2953:G2953">
    <cfRule type="expression" dxfId="204" priority="199">
      <formula>F2945="普及啓発事業"</formula>
    </cfRule>
    <cfRule type="expression" dxfId="203" priority="204">
      <formula>F2945="人材養成事業"</formula>
    </cfRule>
  </conditionalFormatting>
  <conditionalFormatting sqref="H2953:J2953">
    <cfRule type="expression" dxfId="202" priority="198">
      <formula>F2945="普及啓発事業"</formula>
    </cfRule>
    <cfRule type="expression" dxfId="201" priority="203">
      <formula>F2945="人材養成事業"</formula>
    </cfRule>
  </conditionalFormatting>
  <conditionalFormatting sqref="K2953">
    <cfRule type="expression" dxfId="200" priority="197">
      <formula>F2945="普及啓発事業"</formula>
    </cfRule>
    <cfRule type="expression" dxfId="199" priority="202">
      <formula>F2945="人材養成事業"</formula>
    </cfRule>
  </conditionalFormatting>
  <conditionalFormatting sqref="L2953:O2953">
    <cfRule type="expression" dxfId="198" priority="196">
      <formula>F2945="普及啓発事業"</formula>
    </cfRule>
    <cfRule type="expression" dxfId="197" priority="201">
      <formula>F2945="人材養成事業"</formula>
    </cfRule>
  </conditionalFormatting>
  <conditionalFormatting sqref="D2953:E2953">
    <cfRule type="expression" dxfId="196" priority="200">
      <formula>F2945="普及啓発事業"</formula>
    </cfRule>
  </conditionalFormatting>
  <conditionalFormatting sqref="O2951">
    <cfRule type="expression" dxfId="195" priority="194">
      <formula>F2945="普及啓発事業"</formula>
    </cfRule>
    <cfRule type="expression" dxfId="194" priority="195">
      <formula>F2945="人材養成事業"</formula>
    </cfRule>
  </conditionalFormatting>
  <conditionalFormatting sqref="M2949:O2949">
    <cfRule type="expression" dxfId="193" priority="193">
      <formula>OR(F2945="人材養成事業", F2945="普及啓発事業")</formula>
    </cfRule>
  </conditionalFormatting>
  <conditionalFormatting sqref="L3060">
    <cfRule type="expression" dxfId="192" priority="191">
      <formula>F3054="普及啓発事業"</formula>
    </cfRule>
    <cfRule type="expression" dxfId="191" priority="192">
      <formula>F3054="人材養成事業"</formula>
    </cfRule>
  </conditionalFormatting>
  <conditionalFormatting sqref="D3061:O3062">
    <cfRule type="expression" dxfId="190" priority="190">
      <formula>H3054="人材養成事業"</formula>
    </cfRule>
  </conditionalFormatting>
  <conditionalFormatting sqref="D3062:O3062">
    <cfRule type="expression" dxfId="189" priority="189">
      <formula>F3054="人材養成事業"</formula>
    </cfRule>
  </conditionalFormatting>
  <conditionalFormatting sqref="F3062:G3062">
    <cfRule type="expression" dxfId="188" priority="183">
      <formula>F3054="普及啓発事業"</formula>
    </cfRule>
    <cfRule type="expression" dxfId="187" priority="188">
      <formula>F3054="人材養成事業"</formula>
    </cfRule>
  </conditionalFormatting>
  <conditionalFormatting sqref="H3062:J3062">
    <cfRule type="expression" dxfId="186" priority="182">
      <formula>F3054="普及啓発事業"</formula>
    </cfRule>
    <cfRule type="expression" dxfId="185" priority="187">
      <formula>F3054="人材養成事業"</formula>
    </cfRule>
  </conditionalFormatting>
  <conditionalFormatting sqref="K3062">
    <cfRule type="expression" dxfId="184" priority="181">
      <formula>F3054="普及啓発事業"</formula>
    </cfRule>
    <cfRule type="expression" dxfId="183" priority="186">
      <formula>F3054="人材養成事業"</formula>
    </cfRule>
  </conditionalFormatting>
  <conditionalFormatting sqref="L3062:O3062">
    <cfRule type="expression" dxfId="182" priority="180">
      <formula>F3054="普及啓発事業"</formula>
    </cfRule>
    <cfRule type="expression" dxfId="181" priority="185">
      <formula>F3054="人材養成事業"</formula>
    </cfRule>
  </conditionalFormatting>
  <conditionalFormatting sqref="D3062:E3062">
    <cfRule type="expression" dxfId="180" priority="184">
      <formula>F3054="普及啓発事業"</formula>
    </cfRule>
  </conditionalFormatting>
  <conditionalFormatting sqref="O3060">
    <cfRule type="expression" dxfId="179" priority="178">
      <formula>F3054="普及啓発事業"</formula>
    </cfRule>
    <cfRule type="expression" dxfId="178" priority="179">
      <formula>F3054="人材養成事業"</formula>
    </cfRule>
  </conditionalFormatting>
  <conditionalFormatting sqref="M3058:O3058">
    <cfRule type="expression" dxfId="177" priority="177">
      <formula>OR(F3054="人材養成事業", F3054="普及啓発事業")</formula>
    </cfRule>
  </conditionalFormatting>
  <conditionalFormatting sqref="L3169">
    <cfRule type="expression" dxfId="176" priority="175">
      <formula>F3163="普及啓発事業"</formula>
    </cfRule>
    <cfRule type="expression" dxfId="175" priority="176">
      <formula>F3163="人材養成事業"</formula>
    </cfRule>
  </conditionalFormatting>
  <conditionalFormatting sqref="D3170:O3171">
    <cfRule type="expression" dxfId="174" priority="174">
      <formula>H3163="人材養成事業"</formula>
    </cfRule>
  </conditionalFormatting>
  <conditionalFormatting sqref="D3171:O3171">
    <cfRule type="expression" dxfId="173" priority="173">
      <formula>F3163="人材養成事業"</formula>
    </cfRule>
  </conditionalFormatting>
  <conditionalFormatting sqref="F3171:G3171">
    <cfRule type="expression" dxfId="172" priority="167">
      <formula>F3163="普及啓発事業"</formula>
    </cfRule>
    <cfRule type="expression" dxfId="171" priority="172">
      <formula>F3163="人材養成事業"</formula>
    </cfRule>
  </conditionalFormatting>
  <conditionalFormatting sqref="H3171:J3171">
    <cfRule type="expression" dxfId="170" priority="166">
      <formula>F3163="普及啓発事業"</formula>
    </cfRule>
    <cfRule type="expression" dxfId="169" priority="171">
      <formula>F3163="人材養成事業"</formula>
    </cfRule>
  </conditionalFormatting>
  <conditionalFormatting sqref="K3171">
    <cfRule type="expression" dxfId="168" priority="165">
      <formula>F3163="普及啓発事業"</formula>
    </cfRule>
    <cfRule type="expression" dxfId="167" priority="170">
      <formula>F3163="人材養成事業"</formula>
    </cfRule>
  </conditionalFormatting>
  <conditionalFormatting sqref="L3171:O3171">
    <cfRule type="expression" dxfId="166" priority="164">
      <formula>F3163="普及啓発事業"</formula>
    </cfRule>
    <cfRule type="expression" dxfId="165" priority="169">
      <formula>F3163="人材養成事業"</formula>
    </cfRule>
  </conditionalFormatting>
  <conditionalFormatting sqref="D3171:E3171">
    <cfRule type="expression" dxfId="164" priority="168">
      <formula>F3163="普及啓発事業"</formula>
    </cfRule>
  </conditionalFormatting>
  <conditionalFormatting sqref="O3169">
    <cfRule type="expression" dxfId="163" priority="162">
      <formula>F3163="普及啓発事業"</formula>
    </cfRule>
    <cfRule type="expression" dxfId="162" priority="163">
      <formula>F3163="人材養成事業"</formula>
    </cfRule>
  </conditionalFormatting>
  <conditionalFormatting sqref="M3167:O3167">
    <cfRule type="expression" dxfId="161" priority="161">
      <formula>OR(F3163="人材養成事業", F3163="普及啓発事業")</formula>
    </cfRule>
  </conditionalFormatting>
  <conditionalFormatting sqref="L3278">
    <cfRule type="expression" dxfId="160" priority="159">
      <formula>F3272="普及啓発事業"</formula>
    </cfRule>
    <cfRule type="expression" dxfId="159" priority="160">
      <formula>F3272="人材養成事業"</formula>
    </cfRule>
  </conditionalFormatting>
  <conditionalFormatting sqref="D3279:O3280">
    <cfRule type="expression" dxfId="158" priority="158">
      <formula>H3272="人材養成事業"</formula>
    </cfRule>
  </conditionalFormatting>
  <conditionalFormatting sqref="D3280:O3280">
    <cfRule type="expression" dxfId="157" priority="157">
      <formula>F3272="人材養成事業"</formula>
    </cfRule>
  </conditionalFormatting>
  <conditionalFormatting sqref="F3280:G3280">
    <cfRule type="expression" dxfId="156" priority="151">
      <formula>F3272="普及啓発事業"</formula>
    </cfRule>
    <cfRule type="expression" dxfId="155" priority="156">
      <formula>F3272="人材養成事業"</formula>
    </cfRule>
  </conditionalFormatting>
  <conditionalFormatting sqref="H3280:J3280">
    <cfRule type="expression" dxfId="154" priority="150">
      <formula>F3272="普及啓発事業"</formula>
    </cfRule>
    <cfRule type="expression" dxfId="153" priority="155">
      <formula>F3272="人材養成事業"</formula>
    </cfRule>
  </conditionalFormatting>
  <conditionalFormatting sqref="K3280">
    <cfRule type="expression" dxfId="152" priority="149">
      <formula>F3272="普及啓発事業"</formula>
    </cfRule>
    <cfRule type="expression" dxfId="151" priority="154">
      <formula>F3272="人材養成事業"</formula>
    </cfRule>
  </conditionalFormatting>
  <conditionalFormatting sqref="L3280:O3280">
    <cfRule type="expression" dxfId="150" priority="148">
      <formula>F3272="普及啓発事業"</formula>
    </cfRule>
    <cfRule type="expression" dxfId="149" priority="153">
      <formula>F3272="人材養成事業"</formula>
    </cfRule>
  </conditionalFormatting>
  <conditionalFormatting sqref="D3280:E3280">
    <cfRule type="expression" dxfId="148" priority="152">
      <formula>F3272="普及啓発事業"</formula>
    </cfRule>
  </conditionalFormatting>
  <conditionalFormatting sqref="O3278">
    <cfRule type="expression" dxfId="147" priority="146">
      <formula>F3272="普及啓発事業"</formula>
    </cfRule>
    <cfRule type="expression" dxfId="146" priority="147">
      <formula>F3272="人材養成事業"</formula>
    </cfRule>
  </conditionalFormatting>
  <conditionalFormatting sqref="M3276:O3276">
    <cfRule type="expression" dxfId="145" priority="145">
      <formula>OR(F3272="人材養成事業", F3272="普及啓発事業")</formula>
    </cfRule>
  </conditionalFormatting>
  <conditionalFormatting sqref="L3387">
    <cfRule type="expression" dxfId="144" priority="143">
      <formula>F3381="普及啓発事業"</formula>
    </cfRule>
    <cfRule type="expression" dxfId="143" priority="144">
      <formula>F3381="人材養成事業"</formula>
    </cfRule>
  </conditionalFormatting>
  <conditionalFormatting sqref="D3388:O3389">
    <cfRule type="expression" dxfId="142" priority="142">
      <formula>H3381="人材養成事業"</formula>
    </cfRule>
  </conditionalFormatting>
  <conditionalFormatting sqref="D3389:O3389">
    <cfRule type="expression" dxfId="141" priority="141">
      <formula>F3381="人材養成事業"</formula>
    </cfRule>
  </conditionalFormatting>
  <conditionalFormatting sqref="F3389:G3389">
    <cfRule type="expression" dxfId="140" priority="135">
      <formula>F3381="普及啓発事業"</formula>
    </cfRule>
    <cfRule type="expression" dxfId="139" priority="140">
      <formula>F3381="人材養成事業"</formula>
    </cfRule>
  </conditionalFormatting>
  <conditionalFormatting sqref="H3389:J3389">
    <cfRule type="expression" dxfId="138" priority="134">
      <formula>F3381="普及啓発事業"</formula>
    </cfRule>
    <cfRule type="expression" dxfId="137" priority="139">
      <formula>F3381="人材養成事業"</formula>
    </cfRule>
  </conditionalFormatting>
  <conditionalFormatting sqref="K3389">
    <cfRule type="expression" dxfId="136" priority="133">
      <formula>F3381="普及啓発事業"</formula>
    </cfRule>
    <cfRule type="expression" dxfId="135" priority="138">
      <formula>F3381="人材養成事業"</formula>
    </cfRule>
  </conditionalFormatting>
  <conditionalFormatting sqref="L3389:O3389">
    <cfRule type="expression" dxfId="134" priority="132">
      <formula>F3381="普及啓発事業"</formula>
    </cfRule>
    <cfRule type="expression" dxfId="133" priority="137">
      <formula>F3381="人材養成事業"</formula>
    </cfRule>
  </conditionalFormatting>
  <conditionalFormatting sqref="D3389:E3389">
    <cfRule type="expression" dxfId="132" priority="136">
      <formula>F3381="普及啓発事業"</formula>
    </cfRule>
  </conditionalFormatting>
  <conditionalFormatting sqref="O3387">
    <cfRule type="expression" dxfId="131" priority="130">
      <formula>F3381="普及啓発事業"</formula>
    </cfRule>
    <cfRule type="expression" dxfId="130" priority="131">
      <formula>F3381="人材養成事業"</formula>
    </cfRule>
  </conditionalFormatting>
  <conditionalFormatting sqref="M3385:O3385">
    <cfRule type="expression" dxfId="129" priority="129">
      <formula>OR(F3381="人材養成事業", F3381="普及啓発事業")</formula>
    </cfRule>
  </conditionalFormatting>
  <conditionalFormatting sqref="L3496">
    <cfRule type="expression" dxfId="128" priority="127">
      <formula>F3490="普及啓発事業"</formula>
    </cfRule>
    <cfRule type="expression" dxfId="127" priority="128">
      <formula>F3490="人材養成事業"</formula>
    </cfRule>
  </conditionalFormatting>
  <conditionalFormatting sqref="D3497:O3498">
    <cfRule type="expression" dxfId="126" priority="126">
      <formula>H3490="人材養成事業"</formula>
    </cfRule>
  </conditionalFormatting>
  <conditionalFormatting sqref="D3498:O3498">
    <cfRule type="expression" dxfId="125" priority="125">
      <formula>F3490="人材養成事業"</formula>
    </cfRule>
  </conditionalFormatting>
  <conditionalFormatting sqref="F3498:G3498">
    <cfRule type="expression" dxfId="124" priority="119">
      <formula>F3490="普及啓発事業"</formula>
    </cfRule>
    <cfRule type="expression" dxfId="123" priority="124">
      <formula>F3490="人材養成事業"</formula>
    </cfRule>
  </conditionalFormatting>
  <conditionalFormatting sqref="H3498:J3498">
    <cfRule type="expression" dxfId="122" priority="118">
      <formula>F3490="普及啓発事業"</formula>
    </cfRule>
    <cfRule type="expression" dxfId="121" priority="123">
      <formula>F3490="人材養成事業"</formula>
    </cfRule>
  </conditionalFormatting>
  <conditionalFormatting sqref="K3498">
    <cfRule type="expression" dxfId="120" priority="117">
      <formula>F3490="普及啓発事業"</formula>
    </cfRule>
    <cfRule type="expression" dxfId="119" priority="122">
      <formula>F3490="人材養成事業"</formula>
    </cfRule>
  </conditionalFormatting>
  <conditionalFormatting sqref="L3498:O3498">
    <cfRule type="expression" dxfId="118" priority="116">
      <formula>F3490="普及啓発事業"</formula>
    </cfRule>
    <cfRule type="expression" dxfId="117" priority="121">
      <formula>F3490="人材養成事業"</formula>
    </cfRule>
  </conditionalFormatting>
  <conditionalFormatting sqref="D3498:E3498">
    <cfRule type="expression" dxfId="116" priority="120">
      <formula>F3490="普及啓発事業"</formula>
    </cfRule>
  </conditionalFormatting>
  <conditionalFormatting sqref="O3496">
    <cfRule type="expression" dxfId="115" priority="114">
      <formula>F3490="普及啓発事業"</formula>
    </cfRule>
    <cfRule type="expression" dxfId="114" priority="115">
      <formula>F3490="人材養成事業"</formula>
    </cfRule>
  </conditionalFormatting>
  <conditionalFormatting sqref="M3494:O3494">
    <cfRule type="expression" dxfId="113" priority="113">
      <formula>OR(F3490="人材養成事業", F3490="普及啓発事業")</formula>
    </cfRule>
  </conditionalFormatting>
  <conditionalFormatting sqref="L3605">
    <cfRule type="expression" dxfId="112" priority="111">
      <formula>F3599="普及啓発事業"</formula>
    </cfRule>
    <cfRule type="expression" dxfId="111" priority="112">
      <formula>F3599="人材養成事業"</formula>
    </cfRule>
  </conditionalFormatting>
  <conditionalFormatting sqref="D3606:O3607">
    <cfRule type="expression" dxfId="110" priority="110">
      <formula>H3599="人材養成事業"</formula>
    </cfRule>
  </conditionalFormatting>
  <conditionalFormatting sqref="D3607:O3607">
    <cfRule type="expression" dxfId="109" priority="109">
      <formula>F3599="人材養成事業"</formula>
    </cfRule>
  </conditionalFormatting>
  <conditionalFormatting sqref="F3607:G3607">
    <cfRule type="expression" dxfId="108" priority="103">
      <formula>F3599="普及啓発事業"</formula>
    </cfRule>
    <cfRule type="expression" dxfId="107" priority="108">
      <formula>F3599="人材養成事業"</formula>
    </cfRule>
  </conditionalFormatting>
  <conditionalFormatting sqref="H3607:J3607">
    <cfRule type="expression" dxfId="106" priority="102">
      <formula>F3599="普及啓発事業"</formula>
    </cfRule>
    <cfRule type="expression" dxfId="105" priority="107">
      <formula>F3599="人材養成事業"</formula>
    </cfRule>
  </conditionalFormatting>
  <conditionalFormatting sqref="K3607">
    <cfRule type="expression" dxfId="104" priority="101">
      <formula>F3599="普及啓発事業"</formula>
    </cfRule>
    <cfRule type="expression" dxfId="103" priority="106">
      <formula>F3599="人材養成事業"</formula>
    </cfRule>
  </conditionalFormatting>
  <conditionalFormatting sqref="L3607:O3607">
    <cfRule type="expression" dxfId="102" priority="100">
      <formula>F3599="普及啓発事業"</formula>
    </cfRule>
    <cfRule type="expression" dxfId="101" priority="105">
      <formula>F3599="人材養成事業"</formula>
    </cfRule>
  </conditionalFormatting>
  <conditionalFormatting sqref="D3607:E3607">
    <cfRule type="expression" dxfId="100" priority="104">
      <formula>F3599="普及啓発事業"</formula>
    </cfRule>
  </conditionalFormatting>
  <conditionalFormatting sqref="O3605">
    <cfRule type="expression" dxfId="99" priority="98">
      <formula>F3599="普及啓発事業"</formula>
    </cfRule>
    <cfRule type="expression" dxfId="98" priority="99">
      <formula>F3599="人材養成事業"</formula>
    </cfRule>
  </conditionalFormatting>
  <conditionalFormatting sqref="M3603:O3603">
    <cfRule type="expression" dxfId="97" priority="97">
      <formula>OR(F3599="人材養成事業", F3599="普及啓発事業")</formula>
    </cfRule>
  </conditionalFormatting>
  <conditionalFormatting sqref="L3714">
    <cfRule type="expression" dxfId="96" priority="95">
      <formula>F3708="普及啓発事業"</formula>
    </cfRule>
    <cfRule type="expression" dxfId="95" priority="96">
      <formula>F3708="人材養成事業"</formula>
    </cfRule>
  </conditionalFormatting>
  <conditionalFormatting sqref="D3715:O3716">
    <cfRule type="expression" dxfId="94" priority="94">
      <formula>H3708="人材養成事業"</formula>
    </cfRule>
  </conditionalFormatting>
  <conditionalFormatting sqref="D3716:O3716">
    <cfRule type="expression" dxfId="93" priority="93">
      <formula>F3708="人材養成事業"</formula>
    </cfRule>
  </conditionalFormatting>
  <conditionalFormatting sqref="F3716:G3716">
    <cfRule type="expression" dxfId="92" priority="87">
      <formula>F3708="普及啓発事業"</formula>
    </cfRule>
    <cfRule type="expression" dxfId="91" priority="92">
      <formula>F3708="人材養成事業"</formula>
    </cfRule>
  </conditionalFormatting>
  <conditionalFormatting sqref="H3716:J3716">
    <cfRule type="expression" dxfId="90" priority="86">
      <formula>F3708="普及啓発事業"</formula>
    </cfRule>
    <cfRule type="expression" dxfId="89" priority="91">
      <formula>F3708="人材養成事業"</formula>
    </cfRule>
  </conditionalFormatting>
  <conditionalFormatting sqref="K3716">
    <cfRule type="expression" dxfId="88" priority="85">
      <formula>F3708="普及啓発事業"</formula>
    </cfRule>
    <cfRule type="expression" dxfId="87" priority="90">
      <formula>F3708="人材養成事業"</formula>
    </cfRule>
  </conditionalFormatting>
  <conditionalFormatting sqref="L3716:O3716">
    <cfRule type="expression" dxfId="86" priority="84">
      <formula>F3708="普及啓発事業"</formula>
    </cfRule>
    <cfRule type="expression" dxfId="85" priority="89">
      <formula>F3708="人材養成事業"</formula>
    </cfRule>
  </conditionalFormatting>
  <conditionalFormatting sqref="D3716:E3716">
    <cfRule type="expression" dxfId="84" priority="88">
      <formula>F3708="普及啓発事業"</formula>
    </cfRule>
  </conditionalFormatting>
  <conditionalFormatting sqref="O3714">
    <cfRule type="expression" dxfId="83" priority="82">
      <formula>F3708="普及啓発事業"</formula>
    </cfRule>
    <cfRule type="expression" dxfId="82" priority="83">
      <formula>F3708="人材養成事業"</formula>
    </cfRule>
  </conditionalFormatting>
  <conditionalFormatting sqref="M3712:O3712">
    <cfRule type="expression" dxfId="81" priority="81">
      <formula>OR(F3708="人材養成事業", F3708="普及啓発事業")</formula>
    </cfRule>
  </conditionalFormatting>
  <conditionalFormatting sqref="L3823">
    <cfRule type="expression" dxfId="80" priority="79">
      <formula>F3817="普及啓発事業"</formula>
    </cfRule>
    <cfRule type="expression" dxfId="79" priority="80">
      <formula>F3817="人材養成事業"</formula>
    </cfRule>
  </conditionalFormatting>
  <conditionalFormatting sqref="D3824:O3825">
    <cfRule type="expression" dxfId="78" priority="78">
      <formula>H3817="人材養成事業"</formula>
    </cfRule>
  </conditionalFormatting>
  <conditionalFormatting sqref="D3825:O3825">
    <cfRule type="expression" dxfId="77" priority="77">
      <formula>F3817="人材養成事業"</formula>
    </cfRule>
  </conditionalFormatting>
  <conditionalFormatting sqref="F3825:G3825">
    <cfRule type="expression" dxfId="76" priority="71">
      <formula>F3817="普及啓発事業"</formula>
    </cfRule>
    <cfRule type="expression" dxfId="75" priority="76">
      <formula>F3817="人材養成事業"</formula>
    </cfRule>
  </conditionalFormatting>
  <conditionalFormatting sqref="H3825:J3825">
    <cfRule type="expression" dxfId="74" priority="70">
      <formula>F3817="普及啓発事業"</formula>
    </cfRule>
    <cfRule type="expression" dxfId="73" priority="75">
      <formula>F3817="人材養成事業"</formula>
    </cfRule>
  </conditionalFormatting>
  <conditionalFormatting sqref="K3825">
    <cfRule type="expression" dxfId="72" priority="69">
      <formula>F3817="普及啓発事業"</formula>
    </cfRule>
    <cfRule type="expression" dxfId="71" priority="74">
      <formula>F3817="人材養成事業"</formula>
    </cfRule>
  </conditionalFormatting>
  <conditionalFormatting sqref="L3825:O3825">
    <cfRule type="expression" dxfId="70" priority="68">
      <formula>F3817="普及啓発事業"</formula>
    </cfRule>
    <cfRule type="expression" dxfId="69" priority="73">
      <formula>F3817="人材養成事業"</formula>
    </cfRule>
  </conditionalFormatting>
  <conditionalFormatting sqref="D3825:E3825">
    <cfRule type="expression" dxfId="68" priority="72">
      <formula>F3817="普及啓発事業"</formula>
    </cfRule>
  </conditionalFormatting>
  <conditionalFormatting sqref="O3823">
    <cfRule type="expression" dxfId="67" priority="66">
      <formula>F3817="普及啓発事業"</formula>
    </cfRule>
    <cfRule type="expression" dxfId="66" priority="67">
      <formula>F3817="人材養成事業"</formula>
    </cfRule>
  </conditionalFormatting>
  <conditionalFormatting sqref="M3821:O3821">
    <cfRule type="expression" dxfId="65" priority="65">
      <formula>OR(F3817="人材養成事業", F3817="普及啓発事業")</formula>
    </cfRule>
  </conditionalFormatting>
  <conditionalFormatting sqref="L3932">
    <cfRule type="expression" dxfId="64" priority="63">
      <formula>F3926="普及啓発事業"</formula>
    </cfRule>
    <cfRule type="expression" dxfId="63" priority="64">
      <formula>F3926="人材養成事業"</formula>
    </cfRule>
  </conditionalFormatting>
  <conditionalFormatting sqref="D3933:O3934">
    <cfRule type="expression" dxfId="62" priority="62">
      <formula>H3926="人材養成事業"</formula>
    </cfRule>
  </conditionalFormatting>
  <conditionalFormatting sqref="D3934:O3934">
    <cfRule type="expression" dxfId="61" priority="61">
      <formula>F3926="人材養成事業"</formula>
    </cfRule>
  </conditionalFormatting>
  <conditionalFormatting sqref="F3934:G3934">
    <cfRule type="expression" dxfId="60" priority="55">
      <formula>F3926="普及啓発事業"</formula>
    </cfRule>
    <cfRule type="expression" dxfId="59" priority="60">
      <formula>F3926="人材養成事業"</formula>
    </cfRule>
  </conditionalFormatting>
  <conditionalFormatting sqref="H3934:J3934">
    <cfRule type="expression" dxfId="58" priority="54">
      <formula>F3926="普及啓発事業"</formula>
    </cfRule>
    <cfRule type="expression" dxfId="57" priority="59">
      <formula>F3926="人材養成事業"</formula>
    </cfRule>
  </conditionalFormatting>
  <conditionalFormatting sqref="K3934">
    <cfRule type="expression" dxfId="56" priority="53">
      <formula>F3926="普及啓発事業"</formula>
    </cfRule>
    <cfRule type="expression" dxfId="55" priority="58">
      <formula>F3926="人材養成事業"</formula>
    </cfRule>
  </conditionalFormatting>
  <conditionalFormatting sqref="L3934:O3934">
    <cfRule type="expression" dxfId="54" priority="52">
      <formula>F3926="普及啓発事業"</formula>
    </cfRule>
    <cfRule type="expression" dxfId="53" priority="57">
      <formula>F3926="人材養成事業"</formula>
    </cfRule>
  </conditionalFormatting>
  <conditionalFormatting sqref="D3934:E3934">
    <cfRule type="expression" dxfId="52" priority="56">
      <formula>F3926="普及啓発事業"</formula>
    </cfRule>
  </conditionalFormatting>
  <conditionalFormatting sqref="O3932">
    <cfRule type="expression" dxfId="51" priority="50">
      <formula>F3926="普及啓発事業"</formula>
    </cfRule>
    <cfRule type="expression" dxfId="50" priority="51">
      <formula>F3926="人材養成事業"</formula>
    </cfRule>
  </conditionalFormatting>
  <conditionalFormatting sqref="M3930:O3930">
    <cfRule type="expression" dxfId="49" priority="49">
      <formula>OR(F3926="人材養成事業", F3926="普及啓発事業")</formula>
    </cfRule>
  </conditionalFormatting>
  <conditionalFormatting sqref="L4041">
    <cfRule type="expression" dxfId="48" priority="47">
      <formula>F4035="普及啓発事業"</formula>
    </cfRule>
    <cfRule type="expression" dxfId="47" priority="48">
      <formula>F4035="人材養成事業"</formula>
    </cfRule>
  </conditionalFormatting>
  <conditionalFormatting sqref="D4042:O4043">
    <cfRule type="expression" dxfId="46" priority="46">
      <formula>H4035="人材養成事業"</formula>
    </cfRule>
  </conditionalFormatting>
  <conditionalFormatting sqref="D4043:O4043">
    <cfRule type="expression" dxfId="45" priority="45">
      <formula>F4035="人材養成事業"</formula>
    </cfRule>
  </conditionalFormatting>
  <conditionalFormatting sqref="F4043:G4043">
    <cfRule type="expression" dxfId="44" priority="39">
      <formula>F4035="普及啓発事業"</formula>
    </cfRule>
    <cfRule type="expression" dxfId="43" priority="44">
      <formula>F4035="人材養成事業"</formula>
    </cfRule>
  </conditionalFormatting>
  <conditionalFormatting sqref="H4043:J4043">
    <cfRule type="expression" dxfId="42" priority="38">
      <formula>F4035="普及啓発事業"</formula>
    </cfRule>
    <cfRule type="expression" dxfId="41" priority="43">
      <formula>F4035="人材養成事業"</formula>
    </cfRule>
  </conditionalFormatting>
  <conditionalFormatting sqref="K4043">
    <cfRule type="expression" dxfId="40" priority="37">
      <formula>F4035="普及啓発事業"</formula>
    </cfRule>
    <cfRule type="expression" dxfId="39" priority="42">
      <formula>F4035="人材養成事業"</formula>
    </cfRule>
  </conditionalFormatting>
  <conditionalFormatting sqref="L4043:O4043">
    <cfRule type="expression" dxfId="38" priority="36">
      <formula>F4035="普及啓発事業"</formula>
    </cfRule>
    <cfRule type="expression" dxfId="37" priority="41">
      <formula>F4035="人材養成事業"</formula>
    </cfRule>
  </conditionalFormatting>
  <conditionalFormatting sqref="D4043:E4043">
    <cfRule type="expression" dxfId="36" priority="40">
      <formula>F4035="普及啓発事業"</formula>
    </cfRule>
  </conditionalFormatting>
  <conditionalFormatting sqref="O4041">
    <cfRule type="expression" dxfId="35" priority="34">
      <formula>F4035="普及啓発事業"</formula>
    </cfRule>
    <cfRule type="expression" dxfId="34" priority="35">
      <formula>F4035="人材養成事業"</formula>
    </cfRule>
  </conditionalFormatting>
  <conditionalFormatting sqref="M4039:O4039">
    <cfRule type="expression" dxfId="33" priority="33">
      <formula>OR(F4035="人材養成事業", F4035="普及啓発事業")</formula>
    </cfRule>
  </conditionalFormatting>
  <conditionalFormatting sqref="L4150">
    <cfRule type="expression" dxfId="32" priority="31">
      <formula>F4144="普及啓発事業"</formula>
    </cfRule>
    <cfRule type="expression" dxfId="31" priority="32">
      <formula>F4144="人材養成事業"</formula>
    </cfRule>
  </conditionalFormatting>
  <conditionalFormatting sqref="D4151:O4152">
    <cfRule type="expression" dxfId="30" priority="30">
      <formula>H4144="人材養成事業"</formula>
    </cfRule>
  </conditionalFormatting>
  <conditionalFormatting sqref="D4152:O4152">
    <cfRule type="expression" dxfId="29" priority="29">
      <formula>F4144="人材養成事業"</formula>
    </cfRule>
  </conditionalFormatting>
  <conditionalFormatting sqref="F4152:G4152">
    <cfRule type="expression" dxfId="28" priority="23">
      <formula>F4144="普及啓発事業"</formula>
    </cfRule>
    <cfRule type="expression" dxfId="27" priority="28">
      <formula>F4144="人材養成事業"</formula>
    </cfRule>
  </conditionalFormatting>
  <conditionalFormatting sqref="H4152:J4152">
    <cfRule type="expression" dxfId="26" priority="22">
      <formula>F4144="普及啓発事業"</formula>
    </cfRule>
    <cfRule type="expression" dxfId="25" priority="27">
      <formula>F4144="人材養成事業"</formula>
    </cfRule>
  </conditionalFormatting>
  <conditionalFormatting sqref="K4152">
    <cfRule type="expression" dxfId="24" priority="21">
      <formula>F4144="普及啓発事業"</formula>
    </cfRule>
    <cfRule type="expression" dxfId="23" priority="26">
      <formula>F4144="人材養成事業"</formula>
    </cfRule>
  </conditionalFormatting>
  <conditionalFormatting sqref="L4152:O4152">
    <cfRule type="expression" dxfId="22" priority="20">
      <formula>F4144="普及啓発事業"</formula>
    </cfRule>
    <cfRule type="expression" dxfId="21" priority="25">
      <formula>F4144="人材養成事業"</formula>
    </cfRule>
  </conditionalFormatting>
  <conditionalFormatting sqref="D4152:E4152">
    <cfRule type="expression" dxfId="20" priority="24">
      <formula>F4144="普及啓発事業"</formula>
    </cfRule>
  </conditionalFormatting>
  <conditionalFormatting sqref="O4150">
    <cfRule type="expression" dxfId="19" priority="18">
      <formula>F4144="普及啓発事業"</formula>
    </cfRule>
    <cfRule type="expression" dxfId="18" priority="19">
      <formula>F4144="人材養成事業"</formula>
    </cfRule>
  </conditionalFormatting>
  <conditionalFormatting sqref="M4148:O4148">
    <cfRule type="expression" dxfId="17" priority="17">
      <formula>OR(F4144="人材養成事業", F4144="普及啓発事業")</formula>
    </cfRule>
  </conditionalFormatting>
  <conditionalFormatting sqref="L4259">
    <cfRule type="expression" dxfId="16" priority="15">
      <formula>F4253="普及啓発事業"</formula>
    </cfRule>
    <cfRule type="expression" dxfId="15" priority="16">
      <formula>F4253="人材養成事業"</formula>
    </cfRule>
  </conditionalFormatting>
  <conditionalFormatting sqref="D4260:O4261">
    <cfRule type="expression" dxfId="14" priority="14">
      <formula>H4253="人材養成事業"</formula>
    </cfRule>
  </conditionalFormatting>
  <conditionalFormatting sqref="D4261:O4261">
    <cfRule type="expression" dxfId="13" priority="13">
      <formula>F4253="人材養成事業"</formula>
    </cfRule>
  </conditionalFormatting>
  <conditionalFormatting sqref="F4261:G4261">
    <cfRule type="expression" dxfId="12" priority="7">
      <formula>F4253="普及啓発事業"</formula>
    </cfRule>
    <cfRule type="expression" dxfId="11" priority="12">
      <formula>F4253="人材養成事業"</formula>
    </cfRule>
  </conditionalFormatting>
  <conditionalFormatting sqref="H4261:J4261">
    <cfRule type="expression" dxfId="10" priority="6">
      <formula>F4253="普及啓発事業"</formula>
    </cfRule>
    <cfRule type="expression" dxfId="9" priority="11">
      <formula>F4253="人材養成事業"</formula>
    </cfRule>
  </conditionalFormatting>
  <conditionalFormatting sqref="K4261">
    <cfRule type="expression" dxfId="8" priority="5">
      <formula>F4253="普及啓発事業"</formula>
    </cfRule>
    <cfRule type="expression" dxfId="7" priority="10">
      <formula>F4253="人材養成事業"</formula>
    </cfRule>
  </conditionalFormatting>
  <conditionalFormatting sqref="L4261:O4261">
    <cfRule type="expression" dxfId="6" priority="4">
      <formula>F4253="普及啓発事業"</formula>
    </cfRule>
    <cfRule type="expression" dxfId="5" priority="9">
      <formula>F4253="人材養成事業"</formula>
    </cfRule>
  </conditionalFormatting>
  <conditionalFormatting sqref="D4261:E4261">
    <cfRule type="expression" dxfId="4" priority="8">
      <formula>F4253="普及啓発事業"</formula>
    </cfRule>
  </conditionalFormatting>
  <conditionalFormatting sqref="O4259">
    <cfRule type="expression" dxfId="3" priority="2">
      <formula>F4253="普及啓発事業"</formula>
    </cfRule>
    <cfRule type="expression" dxfId="2" priority="3">
      <formula>F4253="人材養成事業"</formula>
    </cfRule>
  </conditionalFormatting>
  <conditionalFormatting sqref="M4257:O4257">
    <cfRule type="expression" dxfId="1" priority="1">
      <formula>OR(F4253="人材養成事業", F4253="普及啓発事業")</formula>
    </cfRule>
  </conditionalFormatting>
  <dataValidations count="3">
    <dataValidation type="list" allowBlank="1" showInputMessage="1" showErrorMessage="1" sqref="F2:G3 F111:G112 F220:G221 F329:G330 F438:G439 F547:G548 F656:G657 F765:G766 F874:G875 F983:G984 F1092:G1093 F1201:G1202 F1310:G1311 F1419:G1420 F1528:G1529 F1637:G1638 F1746:G1747 F1855:G1856 F1964:G1965 F2073:G2074 F2182:G2183 F2291:G2292 F2400:G2401 F2509:G2510 F2618:G2619 F2727:G2728 F2836:G2837 F2945:G2946 F3054:G3055 F3163:G3164 F3272:G3273 F3381:G3382 F3490:G3491 F3599:G3600 F3708:G3709 F3817:G3818 F3926:G3927 F4035:G4036 F4144:G4145 F4253:G4254" xr:uid="{00000000-0002-0000-0800-000002000000}">
      <formula1>"公演事業,人材養成事業,普及啓発事業"</formula1>
    </dataValidation>
    <dataValidation type="list" allowBlank="1" showInputMessage="1" showErrorMessage="1" sqref="M6:O6 M115:O115 M224:O224 M333:O333 M442:O442 M551:O551 M660:O660 M769:O769 M878:O878 M987:O987 M1096:O1096 M1205:O1205 M1314:O1314 M1423:O1423 M1532:O1532 M1641:O1641 M1750:O1750 M1859:O1859 M1968:O1968 M2077:O2077 M2186:O2186 M2295:O2295 M2404:O2404 M2513:O2513 M2622:O2622 M2731:O2731 M2840:O2840 M2949:O2949 M3058:O3058 M3167:O3167 M3276:O3276 M3385:O3385 M3494:O3494 M3603:O3603 M3712:O3712 M3821:O3821 M3930:O3930 M4039:O4039 M4148:O4148 M4257:O4257" xr:uid="{676A537C-B35A-485B-B846-105C27D1C08B}">
      <formula1>"創作初演,新演出,新振付,翻訳初演,再演,その他"</formula1>
    </dataValidation>
    <dataValidation type="list" allowBlank="1" showInputMessage="1" showErrorMessage="1" sqref="M5:O5 M114:O114 M223:O223 M332:O332 M441:O441 M550:O550 M659:O659 M768:O768 M877:O877 M986:O986 M1095:O1095 M1204:O1204 M1313:O1313 M1422:O1422 M1531:O1531 M1640:O1640 M1749:O1749 M1858:O1858 M1967:O1967 M2076:O2076 M2185:O2185 M2294:O2294 M2403:O2403 M2512:O2512 M2621:O2621 M2730:O2730 M2839:O2839 M2948:O2948 M3057:O3057 M3166:O3166 M3275:O3275 M3384:O3384 M3493:O3493 M3602:O3602 M3711:O3711 M3820:O3820 M3929:O3929 M4038:O4038 M4147:O4147 M4256:O4256" xr:uid="{202CB428-5166-440B-8D1C-BF92B18A6755}">
      <formula1>"音楽,舞踊,演劇,伝統芸能,演芸,総合,その他"</formula1>
    </dataValidation>
  </dataValidations>
  <printOptions horizontalCentered="1"/>
  <pageMargins left="0.43307086614173229" right="0.43307086614173229" top="0.74803149606299213" bottom="0.55118110236220474" header="0.31496062992125984" footer="0.31496062992125984"/>
  <pageSetup paperSize="9" scale="86" fitToHeight="2" orientation="portrait" r:id="rId1"/>
  <headerFooter differentFirst="1">
    <oddHeader>&amp;R（様式１-４-①）</oddHeader>
    <firstHeader>&amp;R（様式１－４－①）</firstHeader>
  </headerFooter>
  <rowBreaks count="80" manualBreakCount="80">
    <brk id="52" max="15" man="1"/>
    <brk id="109" max="15" man="1"/>
    <brk id="161" max="15" man="1"/>
    <brk id="218" max="15" man="1"/>
    <brk id="270" max="15" man="1"/>
    <brk id="327" max="15" man="1"/>
    <brk id="379" max="15" man="1"/>
    <brk id="436" max="15" man="1"/>
    <brk id="488" max="15" man="1"/>
    <brk id="545" max="15" man="1"/>
    <brk id="597" max="15" man="1"/>
    <brk id="654" max="15" man="1"/>
    <brk id="706" max="15" man="1"/>
    <brk id="763" max="15" man="1"/>
    <brk id="815" max="15" man="1"/>
    <brk id="872" max="15" man="1"/>
    <brk id="924" max="15" man="1"/>
    <brk id="981" max="15" man="1"/>
    <brk id="1033" max="15" man="1"/>
    <brk id="1090" max="15" man="1"/>
    <brk id="1142" max="15" man="1"/>
    <brk id="1199" max="15" man="1"/>
    <brk id="1251" max="15" man="1"/>
    <brk id="1308" max="15" man="1"/>
    <brk id="1360" max="15" man="1"/>
    <brk id="1417" max="15" man="1"/>
    <brk id="1469" max="15" man="1"/>
    <brk id="1526" max="15" man="1"/>
    <brk id="1578" max="15" man="1"/>
    <brk id="1635" max="15" man="1"/>
    <brk id="1687" max="15" man="1"/>
    <brk id="1744" max="15" man="1"/>
    <brk id="1796" max="15" man="1"/>
    <brk id="1853" max="15" man="1"/>
    <brk id="1905" max="15" man="1"/>
    <brk id="1962" max="15" man="1"/>
    <brk id="2014" max="15" man="1"/>
    <brk id="2071" max="15" man="1"/>
    <brk id="2123" max="15" man="1"/>
    <brk id="2180" max="15" man="1"/>
    <brk id="2232" max="15" man="1"/>
    <brk id="2289" max="15" man="1"/>
    <brk id="2341" max="15" man="1"/>
    <brk id="2398" max="15" man="1"/>
    <brk id="2450" max="15" man="1"/>
    <brk id="2507" max="15" man="1"/>
    <brk id="2559" max="15" man="1"/>
    <brk id="2616" max="15" man="1"/>
    <brk id="2668" max="15" man="1"/>
    <brk id="2725" max="15" man="1"/>
    <brk id="2777" max="15" man="1"/>
    <brk id="2834" max="15" man="1"/>
    <brk id="2886" max="15" man="1"/>
    <brk id="2943" max="15" man="1"/>
    <brk id="2995" max="15" man="1"/>
    <brk id="3052" max="15" man="1"/>
    <brk id="3104" max="15" man="1"/>
    <brk id="3161" max="15" man="1"/>
    <brk id="3213" max="15" man="1"/>
    <brk id="3270" max="15" man="1"/>
    <brk id="3322" max="15" man="1"/>
    <brk id="3379" max="15" man="1"/>
    <brk id="3431" max="15" man="1"/>
    <brk id="3488" max="15" man="1"/>
    <brk id="3540" max="15" man="1"/>
    <brk id="3597" max="15" man="1"/>
    <brk id="3649" max="15" man="1"/>
    <brk id="3706" max="15" man="1"/>
    <brk id="3758" max="15" man="1"/>
    <brk id="3815" max="15" man="1"/>
    <brk id="3867" max="15" man="1"/>
    <brk id="3924" max="15" man="1"/>
    <brk id="3976" max="15" man="1"/>
    <brk id="4033" max="15" man="1"/>
    <brk id="4085" max="15" man="1"/>
    <brk id="4142" max="15" man="1"/>
    <brk id="4194" max="15" man="1"/>
    <brk id="4251" max="15" man="1"/>
    <brk id="4303" max="15" man="1"/>
    <brk id="436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共通入力シート</vt:lpstr>
      <vt:lpstr>(表紙 )</vt:lpstr>
      <vt:lpstr>様式1-1（ミッション・ビジョン等）</vt:lpstr>
      <vt:lpstr>様式1-2（事業計画の概要）</vt:lpstr>
      <vt:lpstr>様式1-2（調査票その1）</vt:lpstr>
      <vt:lpstr>様式1-2（調査票その2）</vt:lpstr>
      <vt:lpstr>様式1-3（積算内訳）</vt:lpstr>
      <vt:lpstr>様式1-4（事業一覧）</vt:lpstr>
      <vt:lpstr>様式1-4-①（個表）</vt:lpstr>
      <vt:lpstr>様式1-4-②（バリアフリー・多言語）</vt:lpstr>
      <vt:lpstr>様式1-5_1（基本情報）</vt:lpstr>
      <vt:lpstr>様式1-5_2（略歴）</vt:lpstr>
      <vt:lpstr>1-5_3（基本情報）</vt:lpstr>
      <vt:lpstr>'(表紙 )'!Print_Area</vt:lpstr>
      <vt:lpstr>'1-5_3（基本情報）'!Print_Area</vt:lpstr>
      <vt:lpstr>共通入力シート!Print_Area</vt:lpstr>
      <vt:lpstr>'様式1-1（ミッション・ビジョン等）'!Print_Area</vt:lpstr>
      <vt:lpstr>'様式1-2（事業計画の概要）'!Print_Area</vt:lpstr>
      <vt:lpstr>'様式1-2（調査票その1）'!Print_Area</vt:lpstr>
      <vt:lpstr>'様式1-2（調査票その2）'!Print_Area</vt:lpstr>
      <vt:lpstr>'様式1-3（積算内訳）'!Print_Area</vt:lpstr>
      <vt:lpstr>'様式1-4-①（個表）'!Print_Area</vt:lpstr>
      <vt:lpstr>'様式1-4-②（バリアフリー・多言語）'!Print_Area</vt:lpstr>
      <vt:lpstr>'様式1-5_1（基本情報）'!Print_Area</vt:lpstr>
      <vt:lpstr>'様式1-5_2（略歴）'!Print_Area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2017-11-21T06:38:25Z</dcterms:created>
  <dcterms:modified xsi:type="dcterms:W3CDTF">2022-10-14T07:23:33Z</dcterms:modified>
</cp:coreProperties>
</file>